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FDPS\pagina web\INFORME DE ACTIVIDADES 2022\01-ENERO-2022\ARCHIVOS SUBIDOS\"/>
    </mc:Choice>
  </mc:AlternateContent>
  <bookViews>
    <workbookView xWindow="0" yWindow="0" windowWidth="20490" windowHeight="7650"/>
  </bookViews>
  <sheets>
    <sheet name="Contratación_Servicio_Educativo" sheetId="1" r:id="rId1"/>
    <sheet name="notas" sheetId="2" state="hidden" r:id="rId2"/>
    <sheet name="Hoja2" sheetId="3" state="hidden" r:id="rId3"/>
    <sheet name="Areas_Desempeño" sheetId="4" state="hidden" r:id="rId4"/>
    <sheet name="Perfil_Del personal" sheetId="5" state="hidden" r:id="rId5"/>
    <sheet name="DEPARTAMENTOS" sheetId="6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dministrativo">'Perfil_Del personal'!$C$2:$C$8</definedName>
    <definedName name="AMAZONAS">DEPARTAMENTOS!$AB$2:$AB$12</definedName>
    <definedName name="ANTIOQUIA">DEPARTAMENTOS!$A$2:$A$126</definedName>
    <definedName name="ARAUCA">DEPARTAMENTOS!$X$2:$X$8</definedName>
    <definedName name="ARCHIPIÉLAGO_DE_SAN_ANDRÉS_PROVIDENCIA_Y_SANTA_CATALINA">DEPARTAMENTOS!$AA$2:$AA$3</definedName>
    <definedName name="ATLÁNTICO">DEPARTAMENTOS!$B$2:$B$24</definedName>
    <definedName name="BOGOTÁ">DEPARTAMENTOS!$C$2</definedName>
    <definedName name="BOLÍVAR">DEPARTAMENTOS!$D$2:$D$47</definedName>
    <definedName name="BOYACÁ">DEPARTAMENTOS!$E$2:$E$124</definedName>
    <definedName name="CALDAS">DEPARTAMENTOS!$F$2:$F$28</definedName>
    <definedName name="CAQUETA">#REF!</definedName>
    <definedName name="CAQUETÁ">DEPARTAMENTOS!$AG$2:$AG$17</definedName>
    <definedName name="CASANARE">DEPARTAMENTOS!$Y$2:$Y$20</definedName>
    <definedName name="CAUCA">DEPARTAMENTOS!$G$2:$G$43</definedName>
    <definedName name="CESAR">DEPARTAMENTOS!$H$2:$H$26</definedName>
    <definedName name="CHOCÓ">DEPARTAMENTOS!$K$2:$K$32</definedName>
    <definedName name="CÓRDOBA">DEPARTAMENTOS!$I$2:$I$31</definedName>
    <definedName name="CUNDINAMARCA">DEPARTAMENTOS!$J$2:$J$117</definedName>
    <definedName name="DEPARTAMENTO">Hoja2!$AI$2:$AI$34</definedName>
    <definedName name="Directivo_docente">'Perfil_Del personal'!$A$2:$A$5</definedName>
    <definedName name="directivo_docente_">'Perfil_Del personal'!$A$2:$A$5</definedName>
    <definedName name="Docente">'Perfil_Del personal'!$B$2:$B$6</definedName>
    <definedName name="Docente_">#REF!</definedName>
    <definedName name="GUAINÍA">DEPARTAMENTOS!$AC$2:$AC$10</definedName>
    <definedName name="GUAVIARE">DEPARTAMENTOS!$AD$2:$AD$5</definedName>
    <definedName name="HUILA">DEPARTAMENTOS!$L$2:$L$38</definedName>
    <definedName name="LA_GUAJIRA">DEPARTAMENTOS!$M$2:$M$16</definedName>
    <definedName name="MAGDALENA">DEPARTAMENTOS!$N$2:$N$31</definedName>
    <definedName name="META">DEPARTAMENTOS!$O$2:$O$30</definedName>
    <definedName name="NARIÑO">DEPARTAMENTOS!$P$2:$P$65</definedName>
    <definedName name="NORTE_DE_SANTANDER">DEPARTAMENTOS!$Q$2:$Q$41</definedName>
    <definedName name="Personal_de_apoyo">'Perfil_Del personal'!$D$2:$D$12</definedName>
    <definedName name="Personal_de_servicios_generales">#REF!</definedName>
    <definedName name="Personal_servicios_generales">'Perfil_Del personal'!$E$2:$E$7</definedName>
    <definedName name="PROVIDENCIA">DEPARTAMENTOS!$AA$2:$AA$3</definedName>
    <definedName name="PUTUMAYO">DEPARTAMENTOS!$Z$2:$Z$14</definedName>
    <definedName name="QUINDIO">DEPARTAMENTOS!$R$2:$R$13</definedName>
    <definedName name="RISARALDA">DEPARTAMENTOS!$S$2:$S$15</definedName>
    <definedName name="SANTANDER">DEPARTAMENTOS!$T$2:$T$88</definedName>
    <definedName name="SUCRE">DEPARTAMENTOS!$U$2:$U$27</definedName>
    <definedName name="TOLIMA">DEPARTAMENTOS!$V$2:$V$48</definedName>
    <definedName name="VALLE_DEL_CAUCA">DEPARTAMENTOS!$W$2:$W$43</definedName>
    <definedName name="VAUPÉS">DEPARTAMENTOS!$AE$2:$AE$7</definedName>
    <definedName name="VICHADA">DEPARTAMENTOS!$AF$2:$AF$5</definedName>
  </definedNames>
  <calcPr calcId="162913"/>
  <extLst>
    <ext uri="GoogleSheetsCustomDataVersion1">
      <go:sheetsCustomData xmlns:go="http://customooxmlschemas.google.com/" r:id="rId25" roundtripDataSignature="AMtx7mjJbb54cHhjI8jnKocca6jdx+UWGA=="/>
    </ext>
  </extLst>
</workbook>
</file>

<file path=xl/calcChain.xml><?xml version="1.0" encoding="utf-8"?>
<calcChain xmlns="http://schemas.openxmlformats.org/spreadsheetml/2006/main">
  <c r="Y118" i="1" l="1"/>
  <c r="W118" i="1"/>
  <c r="U118" i="1"/>
  <c r="S118" i="1"/>
  <c r="Q118" i="1"/>
  <c r="O118" i="1"/>
  <c r="M118" i="1"/>
  <c r="H118" i="1"/>
  <c r="Y128" i="1" l="1"/>
  <c r="W128" i="1"/>
  <c r="U128" i="1"/>
  <c r="S128" i="1"/>
  <c r="Q128" i="1"/>
  <c r="O128" i="1"/>
  <c r="M128" i="1"/>
  <c r="H128" i="1"/>
  <c r="Y127" i="1"/>
  <c r="W127" i="1"/>
  <c r="U127" i="1"/>
  <c r="S127" i="1"/>
  <c r="Q127" i="1"/>
  <c r="O127" i="1"/>
  <c r="M127" i="1"/>
  <c r="H127" i="1"/>
  <c r="Y126" i="1"/>
  <c r="W126" i="1"/>
  <c r="U126" i="1"/>
  <c r="S126" i="1"/>
  <c r="Q126" i="1"/>
  <c r="O126" i="1"/>
  <c r="M126" i="1"/>
  <c r="H126" i="1"/>
  <c r="Y125" i="1"/>
  <c r="W125" i="1"/>
  <c r="U125" i="1"/>
  <c r="S125" i="1"/>
  <c r="Q125" i="1"/>
  <c r="O125" i="1"/>
  <c r="M125" i="1"/>
  <c r="H125" i="1"/>
  <c r="Y124" i="1"/>
  <c r="W124" i="1"/>
  <c r="U124" i="1"/>
  <c r="S124" i="1"/>
  <c r="Q124" i="1"/>
  <c r="O124" i="1"/>
  <c r="M124" i="1"/>
  <c r="H124" i="1"/>
  <c r="Y123" i="1"/>
  <c r="W123" i="1"/>
  <c r="U123" i="1"/>
  <c r="S123" i="1"/>
  <c r="Q123" i="1"/>
  <c r="O123" i="1"/>
  <c r="M123" i="1"/>
  <c r="H123" i="1"/>
  <c r="Y122" i="1"/>
  <c r="W122" i="1"/>
  <c r="U122" i="1"/>
  <c r="S122" i="1"/>
  <c r="Q122" i="1"/>
  <c r="O122" i="1"/>
  <c r="M122" i="1"/>
  <c r="H122" i="1"/>
  <c r="Y121" i="1"/>
  <c r="W121" i="1"/>
  <c r="U121" i="1"/>
  <c r="S121" i="1"/>
  <c r="Q121" i="1"/>
  <c r="O121" i="1"/>
  <c r="M121" i="1"/>
  <c r="H121" i="1"/>
  <c r="Y120" i="1"/>
  <c r="W120" i="1"/>
  <c r="U120" i="1"/>
  <c r="S120" i="1"/>
  <c r="Q120" i="1"/>
  <c r="O120" i="1"/>
  <c r="M120" i="1"/>
  <c r="H120" i="1"/>
  <c r="Y119" i="1"/>
  <c r="W119" i="1"/>
  <c r="U119" i="1"/>
  <c r="S119" i="1"/>
  <c r="Q119" i="1"/>
  <c r="O119" i="1"/>
  <c r="M119" i="1"/>
  <c r="H119" i="1"/>
  <c r="Y55" i="1" l="1"/>
  <c r="W55" i="1"/>
  <c r="U55" i="1"/>
  <c r="S55" i="1"/>
  <c r="Q55" i="1"/>
  <c r="O55" i="1"/>
  <c r="M55" i="1"/>
  <c r="H55" i="1"/>
  <c r="H54" i="1"/>
  <c r="Y53" i="1"/>
  <c r="W53" i="1"/>
  <c r="S53" i="1"/>
  <c r="Y52" i="1"/>
  <c r="W52" i="1"/>
  <c r="U52" i="1"/>
  <c r="S52" i="1"/>
  <c r="Q52" i="1"/>
  <c r="O52" i="1"/>
  <c r="M52" i="1"/>
  <c r="H52" i="1"/>
  <c r="Y51" i="1"/>
  <c r="W51" i="1"/>
  <c r="U51" i="1"/>
  <c r="S51" i="1"/>
  <c r="Q51" i="1"/>
  <c r="O51" i="1"/>
  <c r="M51" i="1"/>
  <c r="H51" i="1"/>
  <c r="Y50" i="1"/>
  <c r="W50" i="1"/>
  <c r="U50" i="1"/>
  <c r="S50" i="1"/>
  <c r="Q50" i="1"/>
  <c r="O50" i="1"/>
  <c r="Y49" i="1"/>
  <c r="W49" i="1"/>
  <c r="U49" i="1"/>
  <c r="S49" i="1"/>
  <c r="Q49" i="1"/>
  <c r="O49" i="1"/>
  <c r="M49" i="1"/>
  <c r="H49" i="1"/>
  <c r="Y48" i="1"/>
  <c r="W48" i="1"/>
  <c r="U48" i="1"/>
  <c r="S48" i="1"/>
  <c r="O48" i="1"/>
  <c r="Y47" i="1"/>
  <c r="W47" i="1"/>
  <c r="U47" i="1"/>
  <c r="S47" i="1"/>
  <c r="O47" i="1"/>
  <c r="H47" i="1"/>
  <c r="U46" i="1"/>
  <c r="S46" i="1"/>
  <c r="O45" i="1"/>
  <c r="Y44" i="1"/>
  <c r="W44" i="1"/>
  <c r="U44" i="1"/>
  <c r="S44" i="1"/>
  <c r="O44" i="1"/>
  <c r="M44" i="1"/>
  <c r="Y43" i="1"/>
  <c r="W43" i="1"/>
  <c r="U43" i="1"/>
  <c r="S43" i="1"/>
  <c r="Y42" i="1"/>
  <c r="W42" i="1"/>
  <c r="U42" i="1"/>
  <c r="S42" i="1"/>
  <c r="Q42" i="1"/>
  <c r="O42" i="1"/>
  <c r="M42" i="1"/>
  <c r="H42" i="1"/>
  <c r="Y41" i="1"/>
  <c r="W41" i="1"/>
  <c r="U41" i="1"/>
  <c r="S41" i="1"/>
  <c r="Q41" i="1"/>
  <c r="O41" i="1"/>
  <c r="M41" i="1"/>
  <c r="Y40" i="1"/>
  <c r="W40" i="1"/>
  <c r="U40" i="1"/>
  <c r="S40" i="1"/>
  <c r="H40" i="1"/>
  <c r="Y38" i="1"/>
  <c r="W38" i="1"/>
  <c r="U38" i="1"/>
  <c r="S38" i="1"/>
  <c r="Q38" i="1"/>
  <c r="O38" i="1"/>
  <c r="M38" i="1"/>
  <c r="H38" i="1"/>
  <c r="Y37" i="1"/>
  <c r="W37" i="1"/>
  <c r="U37" i="1"/>
  <c r="M37" i="1"/>
  <c r="Y36" i="1"/>
  <c r="W36" i="1"/>
  <c r="U36" i="1"/>
  <c r="S36" i="1"/>
  <c r="Q36" i="1"/>
  <c r="O36" i="1"/>
  <c r="M36" i="1"/>
  <c r="H36" i="1"/>
  <c r="Y35" i="1"/>
  <c r="W35" i="1"/>
  <c r="U35" i="1"/>
  <c r="S35" i="1"/>
  <c r="Q35" i="1"/>
  <c r="O35" i="1"/>
  <c r="M35" i="1"/>
  <c r="H35" i="1"/>
  <c r="Y34" i="1"/>
  <c r="W34" i="1"/>
  <c r="U34" i="1"/>
  <c r="S34" i="1"/>
  <c r="O34" i="1"/>
  <c r="M34" i="1"/>
  <c r="Y33" i="1"/>
  <c r="W33" i="1"/>
  <c r="U33" i="1"/>
  <c r="S33" i="1"/>
  <c r="Q33" i="1"/>
  <c r="O33" i="1"/>
  <c r="M33" i="1"/>
  <c r="H33" i="1"/>
  <c r="Y32" i="1"/>
  <c r="W32" i="1"/>
  <c r="U32" i="1"/>
  <c r="S32" i="1"/>
  <c r="Q32" i="1"/>
  <c r="O32" i="1"/>
  <c r="M32" i="1"/>
  <c r="H32" i="1"/>
  <c r="W31" i="1"/>
  <c r="U31" i="1"/>
  <c r="S31" i="1"/>
  <c r="Q31" i="1"/>
  <c r="O31" i="1"/>
  <c r="M31" i="1"/>
  <c r="H31" i="1"/>
  <c r="D34" i="4" l="1"/>
  <c r="F34" i="4" s="1"/>
  <c r="D33" i="4"/>
  <c r="F33" i="4" s="1"/>
  <c r="D32" i="4"/>
  <c r="F32" i="4" s="1"/>
  <c r="D31" i="4"/>
  <c r="F31" i="4" s="1"/>
  <c r="D30" i="4"/>
  <c r="F30" i="4" s="1"/>
  <c r="D29" i="4"/>
  <c r="F29" i="4" s="1"/>
  <c r="D28" i="4"/>
  <c r="F28" i="4" s="1"/>
  <c r="D27" i="4"/>
  <c r="F27" i="4" s="1"/>
  <c r="D26" i="4"/>
  <c r="F26" i="4" s="1"/>
  <c r="D25" i="4"/>
  <c r="F25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D6" i="4"/>
  <c r="F6" i="4" s="1"/>
  <c r="D5" i="4"/>
  <c r="F5" i="4" s="1"/>
  <c r="D4" i="4"/>
  <c r="F4" i="4" s="1"/>
  <c r="D3" i="4"/>
  <c r="F3" i="4" s="1"/>
  <c r="D2" i="4"/>
  <c r="F2" i="4" s="1"/>
  <c r="F1" i="4"/>
  <c r="AN1124" i="3"/>
  <c r="AN1123" i="3"/>
  <c r="AN1122" i="3"/>
  <c r="AN1121" i="3"/>
  <c r="AN1120" i="3"/>
  <c r="AN1119" i="3"/>
  <c r="AN1118" i="3"/>
  <c r="AN1117" i="3"/>
  <c r="AN1116" i="3"/>
  <c r="AN1115" i="3"/>
  <c r="AN1114" i="3"/>
  <c r="AN1113" i="3"/>
  <c r="AN1112" i="3"/>
  <c r="AN1111" i="3"/>
  <c r="AN1110" i="3"/>
  <c r="AN1109" i="3"/>
  <c r="AN1108" i="3"/>
  <c r="AN1107" i="3"/>
  <c r="AN1106" i="3"/>
  <c r="AN1105" i="3"/>
  <c r="AN1104" i="3"/>
  <c r="AN1103" i="3"/>
  <c r="AN1102" i="3"/>
  <c r="AN1101" i="3"/>
  <c r="AN1100" i="3"/>
  <c r="AN1099" i="3"/>
  <c r="AN1098" i="3"/>
  <c r="AN1097" i="3"/>
  <c r="AN1096" i="3"/>
  <c r="AN1095" i="3"/>
  <c r="AN1094" i="3"/>
  <c r="AN1093" i="3"/>
  <c r="AN1092" i="3"/>
  <c r="AN1091" i="3"/>
  <c r="AN1090" i="3"/>
  <c r="AN1089" i="3"/>
  <c r="AN1088" i="3"/>
  <c r="AN1087" i="3"/>
  <c r="AN1086" i="3"/>
  <c r="AN1085" i="3"/>
  <c r="AN1084" i="3"/>
  <c r="AN1083" i="3"/>
  <c r="AN1082" i="3"/>
  <c r="AN1081" i="3"/>
  <c r="AN1080" i="3"/>
  <c r="AN1079" i="3"/>
  <c r="AN1078" i="3"/>
  <c r="AN1077" i="3"/>
  <c r="AN1076" i="3"/>
  <c r="AN1075" i="3"/>
  <c r="AN1074" i="3"/>
  <c r="AN1073" i="3"/>
  <c r="AN1072" i="3"/>
  <c r="AN1071" i="3"/>
  <c r="AN1070" i="3"/>
  <c r="AN1069" i="3"/>
  <c r="AN1068" i="3"/>
  <c r="AN1067" i="3"/>
  <c r="AN1066" i="3"/>
  <c r="AN1065" i="3"/>
  <c r="AN1064" i="3"/>
  <c r="AN1063" i="3"/>
  <c r="AN1062" i="3"/>
  <c r="AN1061" i="3"/>
  <c r="AN1060" i="3"/>
  <c r="AN1059" i="3"/>
  <c r="AN1058" i="3"/>
  <c r="AN1057" i="3"/>
  <c r="AN1056" i="3"/>
  <c r="AN1055" i="3"/>
  <c r="AN1054" i="3"/>
  <c r="AN1053" i="3"/>
  <c r="AN1052" i="3"/>
  <c r="AN1051" i="3"/>
  <c r="AN1050" i="3"/>
  <c r="AN1049" i="3"/>
  <c r="AN1048" i="3"/>
  <c r="AN1047" i="3"/>
  <c r="AN1046" i="3"/>
  <c r="AN1045" i="3"/>
  <c r="AN1044" i="3"/>
  <c r="AN1043" i="3"/>
  <c r="AN1042" i="3"/>
  <c r="AN1041" i="3"/>
  <c r="AN1040" i="3"/>
  <c r="AN1039" i="3"/>
  <c r="AN1038" i="3"/>
  <c r="AN1037" i="3"/>
  <c r="AN1036" i="3"/>
  <c r="AN1035" i="3"/>
  <c r="AN1034" i="3"/>
  <c r="AN1033" i="3"/>
  <c r="AN1032" i="3"/>
  <c r="AN1031" i="3"/>
  <c r="AN1030" i="3"/>
  <c r="AN1029" i="3"/>
  <c r="AN1028" i="3"/>
  <c r="AN1027" i="3"/>
  <c r="AN1026" i="3"/>
  <c r="AN1025" i="3"/>
  <c r="AN1024" i="3"/>
  <c r="AN1023" i="3"/>
  <c r="AN1022" i="3"/>
  <c r="AN1021" i="3"/>
  <c r="AN1020" i="3"/>
  <c r="AN1019" i="3"/>
  <c r="AN1018" i="3"/>
  <c r="AN1017" i="3"/>
  <c r="AN1016" i="3"/>
  <c r="AN1015" i="3"/>
  <c r="AN1014" i="3"/>
  <c r="AN1013" i="3"/>
  <c r="AN1012" i="3"/>
  <c r="AN1011" i="3"/>
  <c r="AN1010" i="3"/>
  <c r="AN1009" i="3"/>
  <c r="AN1008" i="3"/>
  <c r="AN1007" i="3"/>
  <c r="AN1006" i="3"/>
  <c r="AN1005" i="3"/>
  <c r="AN1004" i="3"/>
  <c r="AN1003" i="3"/>
  <c r="AN1002" i="3"/>
  <c r="AN1001" i="3"/>
  <c r="AN1000" i="3"/>
  <c r="AN999" i="3"/>
  <c r="AN998" i="3"/>
  <c r="AN997" i="3"/>
  <c r="AN996" i="3"/>
  <c r="AN995" i="3"/>
  <c r="AN994" i="3"/>
  <c r="AN993" i="3"/>
  <c r="AN992" i="3"/>
  <c r="AN991" i="3"/>
  <c r="AN990" i="3"/>
  <c r="AN989" i="3"/>
  <c r="AN988" i="3"/>
  <c r="AN987" i="3"/>
  <c r="AN986" i="3"/>
  <c r="AN985" i="3"/>
  <c r="AN984" i="3"/>
  <c r="AN983" i="3"/>
  <c r="AN982" i="3"/>
  <c r="AN981" i="3"/>
  <c r="AN980" i="3"/>
  <c r="AN979" i="3"/>
  <c r="AN978" i="3"/>
  <c r="AN977" i="3"/>
  <c r="AN976" i="3"/>
  <c r="AN975" i="3"/>
  <c r="AN974" i="3"/>
  <c r="AN973" i="3"/>
  <c r="AN972" i="3"/>
  <c r="AN971" i="3"/>
  <c r="AN970" i="3"/>
  <c r="AN969" i="3"/>
  <c r="AN968" i="3"/>
  <c r="AN967" i="3"/>
  <c r="AN966" i="3"/>
  <c r="AN965" i="3"/>
  <c r="AN964" i="3"/>
  <c r="AN963" i="3"/>
  <c r="AN962" i="3"/>
  <c r="AN961" i="3"/>
  <c r="AN960" i="3"/>
  <c r="AN959" i="3"/>
  <c r="AN958" i="3"/>
  <c r="AN957" i="3"/>
  <c r="AN956" i="3"/>
  <c r="AN955" i="3"/>
  <c r="AN954" i="3"/>
  <c r="AN953" i="3"/>
  <c r="AN952" i="3"/>
  <c r="AN951" i="3"/>
  <c r="AN950" i="3"/>
  <c r="AN949" i="3"/>
  <c r="AN948" i="3"/>
  <c r="AN947" i="3"/>
  <c r="AN946" i="3"/>
  <c r="AN945" i="3"/>
  <c r="AN944" i="3"/>
  <c r="AN943" i="3"/>
  <c r="AN942" i="3"/>
  <c r="AN941" i="3"/>
  <c r="AN940" i="3"/>
  <c r="AN939" i="3"/>
  <c r="AN938" i="3"/>
  <c r="AN937" i="3"/>
  <c r="AN936" i="3"/>
  <c r="AN935" i="3"/>
  <c r="AN934" i="3"/>
  <c r="AN933" i="3"/>
  <c r="AN932" i="3"/>
  <c r="AN931" i="3"/>
  <c r="AN930" i="3"/>
  <c r="AN929" i="3"/>
  <c r="AN928" i="3"/>
  <c r="AN927" i="3"/>
  <c r="AN926" i="3"/>
  <c r="AN925" i="3"/>
  <c r="AN924" i="3"/>
  <c r="AN923" i="3"/>
  <c r="AN922" i="3"/>
  <c r="AN921" i="3"/>
  <c r="AN920" i="3"/>
  <c r="AN919" i="3"/>
  <c r="AN918" i="3"/>
  <c r="AN917" i="3"/>
  <c r="AN916" i="3"/>
  <c r="AN915" i="3"/>
  <c r="AN914" i="3"/>
  <c r="AN913" i="3"/>
  <c r="AN912" i="3"/>
  <c r="AN911" i="3"/>
  <c r="AN910" i="3"/>
  <c r="AN909" i="3"/>
  <c r="AN908" i="3"/>
  <c r="AN907" i="3"/>
  <c r="AN906" i="3"/>
  <c r="AN905" i="3"/>
  <c r="AN904" i="3"/>
  <c r="AN903" i="3"/>
  <c r="AN902" i="3"/>
  <c r="AN901" i="3"/>
  <c r="AN900" i="3"/>
  <c r="AN899" i="3"/>
  <c r="AN898" i="3"/>
  <c r="AN897" i="3"/>
  <c r="AN896" i="3"/>
  <c r="AN895" i="3"/>
  <c r="AN894" i="3"/>
  <c r="AN893" i="3"/>
  <c r="AN892" i="3"/>
  <c r="AN891" i="3"/>
  <c r="AN890" i="3"/>
  <c r="AN889" i="3"/>
  <c r="AN888" i="3"/>
  <c r="AN887" i="3"/>
  <c r="AN886" i="3"/>
  <c r="AN885" i="3"/>
  <c r="AN884" i="3"/>
  <c r="AN883" i="3"/>
  <c r="AN882" i="3"/>
  <c r="AN881" i="3"/>
  <c r="AN880" i="3"/>
  <c r="AN879" i="3"/>
  <c r="AN878" i="3"/>
  <c r="AN877" i="3"/>
  <c r="AN876" i="3"/>
  <c r="AN875" i="3"/>
  <c r="AN874" i="3"/>
  <c r="AN873" i="3"/>
  <c r="AN872" i="3"/>
  <c r="AN871" i="3"/>
  <c r="AN870" i="3"/>
  <c r="AN869" i="3"/>
  <c r="AN868" i="3"/>
  <c r="AN867" i="3"/>
  <c r="AN866" i="3"/>
  <c r="AN865" i="3"/>
  <c r="AN864" i="3"/>
  <c r="AN863" i="3"/>
  <c r="AN862" i="3"/>
  <c r="AN861" i="3"/>
  <c r="AN860" i="3"/>
  <c r="AN859" i="3"/>
  <c r="AN858" i="3"/>
  <c r="AN857" i="3"/>
  <c r="AN856" i="3"/>
  <c r="AN855" i="3"/>
  <c r="AN854" i="3"/>
  <c r="AN853" i="3"/>
  <c r="AN852" i="3"/>
  <c r="AN851" i="3"/>
  <c r="AN850" i="3"/>
  <c r="AN849" i="3"/>
  <c r="AN848" i="3"/>
  <c r="AN847" i="3"/>
  <c r="AN846" i="3"/>
  <c r="AN845" i="3"/>
  <c r="AN844" i="3"/>
  <c r="AN843" i="3"/>
  <c r="AN842" i="3"/>
  <c r="AN841" i="3"/>
  <c r="AN840" i="3"/>
  <c r="AN839" i="3"/>
  <c r="AN838" i="3"/>
  <c r="AN837" i="3"/>
  <c r="AN836" i="3"/>
  <c r="AN835" i="3"/>
  <c r="AN834" i="3"/>
  <c r="AN833" i="3"/>
  <c r="AN832" i="3"/>
  <c r="AN831" i="3"/>
  <c r="AN830" i="3"/>
  <c r="AN829" i="3"/>
  <c r="AN828" i="3"/>
  <c r="AN827" i="3"/>
  <c r="AN826" i="3"/>
  <c r="AN825" i="3"/>
  <c r="AN824" i="3"/>
  <c r="AN823" i="3"/>
  <c r="AN822" i="3"/>
  <c r="AN821" i="3"/>
  <c r="AN820" i="3"/>
  <c r="AN819" i="3"/>
  <c r="AN818" i="3"/>
  <c r="AN817" i="3"/>
  <c r="AN816" i="3"/>
  <c r="AN815" i="3"/>
  <c r="AN814" i="3"/>
  <c r="AN813" i="3"/>
  <c r="AN812" i="3"/>
  <c r="AN811" i="3"/>
  <c r="AN810" i="3"/>
  <c r="AN809" i="3"/>
  <c r="AN808" i="3"/>
  <c r="AN807" i="3"/>
  <c r="AN806" i="3"/>
  <c r="AN805" i="3"/>
  <c r="AN804" i="3"/>
  <c r="AN803" i="3"/>
  <c r="AN802" i="3"/>
  <c r="AN801" i="3"/>
  <c r="AN800" i="3"/>
  <c r="AN799" i="3"/>
  <c r="AN798" i="3"/>
  <c r="AN797" i="3"/>
  <c r="AN796" i="3"/>
  <c r="AN795" i="3"/>
  <c r="AN794" i="3"/>
  <c r="AN793" i="3"/>
  <c r="AN792" i="3"/>
  <c r="AN791" i="3"/>
  <c r="AN790" i="3"/>
  <c r="AN789" i="3"/>
  <c r="AN788" i="3"/>
  <c r="AN787" i="3"/>
  <c r="AN786" i="3"/>
  <c r="AN785" i="3"/>
  <c r="AN784" i="3"/>
  <c r="AN783" i="3"/>
  <c r="AN782" i="3"/>
  <c r="AN781" i="3"/>
  <c r="AN780" i="3"/>
  <c r="AN779" i="3"/>
  <c r="AN778" i="3"/>
  <c r="AN777" i="3"/>
  <c r="AN776" i="3"/>
  <c r="AN775" i="3"/>
  <c r="AN774" i="3"/>
  <c r="AN773" i="3"/>
  <c r="AN772" i="3"/>
  <c r="AN771" i="3"/>
  <c r="AN770" i="3"/>
  <c r="AN769" i="3"/>
  <c r="AN768" i="3"/>
  <c r="AN767" i="3"/>
  <c r="AN766" i="3"/>
  <c r="AN765" i="3"/>
  <c r="AN764" i="3"/>
  <c r="AN763" i="3"/>
  <c r="AN762" i="3"/>
  <c r="AN761" i="3"/>
  <c r="AN760" i="3"/>
  <c r="AN759" i="3"/>
  <c r="AN758" i="3"/>
  <c r="AN757" i="3"/>
  <c r="AN756" i="3"/>
  <c r="AN755" i="3"/>
  <c r="AN754" i="3"/>
  <c r="AN753" i="3"/>
  <c r="AN752" i="3"/>
  <c r="AN751" i="3"/>
  <c r="AN750" i="3"/>
  <c r="AN749" i="3"/>
  <c r="AN748" i="3"/>
  <c r="AN747" i="3"/>
  <c r="AN746" i="3"/>
  <c r="AN745" i="3"/>
  <c r="AN744" i="3"/>
  <c r="AN743" i="3"/>
  <c r="AN742" i="3"/>
  <c r="AN741" i="3"/>
  <c r="AN740" i="3"/>
  <c r="AN739" i="3"/>
  <c r="AN738" i="3"/>
  <c r="AN737" i="3"/>
  <c r="AN736" i="3"/>
  <c r="AN735" i="3"/>
  <c r="AN734" i="3"/>
  <c r="AN733" i="3"/>
  <c r="AN732" i="3"/>
  <c r="AN731" i="3"/>
  <c r="AN730" i="3"/>
  <c r="AN729" i="3"/>
  <c r="AN728" i="3"/>
  <c r="AN727" i="3"/>
  <c r="AN726" i="3"/>
  <c r="AN725" i="3"/>
  <c r="AN724" i="3"/>
  <c r="AN723" i="3"/>
  <c r="AN722" i="3"/>
  <c r="AN721" i="3"/>
  <c r="AN720" i="3"/>
  <c r="AN719" i="3"/>
  <c r="AN718" i="3"/>
  <c r="AN717" i="3"/>
  <c r="AN716" i="3"/>
  <c r="AN715" i="3"/>
  <c r="AN714" i="3"/>
  <c r="AN713" i="3"/>
  <c r="AN712" i="3"/>
  <c r="AN711" i="3"/>
  <c r="AN710" i="3"/>
  <c r="AN709" i="3"/>
  <c r="AN708" i="3"/>
  <c r="AN707" i="3"/>
  <c r="AN706" i="3"/>
  <c r="AN705" i="3"/>
  <c r="AN704" i="3"/>
  <c r="AN703" i="3"/>
  <c r="AN702" i="3"/>
  <c r="AN701" i="3"/>
  <c r="AN700" i="3"/>
  <c r="AN699" i="3"/>
  <c r="AN698" i="3"/>
  <c r="AN697" i="3"/>
  <c r="AN696" i="3"/>
  <c r="AN695" i="3"/>
  <c r="AN694" i="3"/>
  <c r="AN693" i="3"/>
  <c r="AN692" i="3"/>
  <c r="AN691" i="3"/>
  <c r="AN690" i="3"/>
  <c r="AN689" i="3"/>
  <c r="AN688" i="3"/>
  <c r="AN687" i="3"/>
  <c r="AN686" i="3"/>
  <c r="AN685" i="3"/>
  <c r="AN684" i="3"/>
  <c r="AN683" i="3"/>
  <c r="AN682" i="3"/>
  <c r="AN681" i="3"/>
  <c r="AN680" i="3"/>
  <c r="AN679" i="3"/>
  <c r="AN678" i="3"/>
  <c r="AN677" i="3"/>
  <c r="AN676" i="3"/>
  <c r="AN675" i="3"/>
  <c r="AN674" i="3"/>
  <c r="AN673" i="3"/>
  <c r="AN672" i="3"/>
  <c r="AN671" i="3"/>
  <c r="AN670" i="3"/>
  <c r="AN669" i="3"/>
  <c r="AN668" i="3"/>
  <c r="AN667" i="3"/>
  <c r="AN666" i="3"/>
  <c r="AN665" i="3"/>
  <c r="AN664" i="3"/>
  <c r="AN663" i="3"/>
  <c r="AN662" i="3"/>
  <c r="AN661" i="3"/>
  <c r="AN660" i="3"/>
  <c r="AN659" i="3"/>
  <c r="AN658" i="3"/>
  <c r="AN657" i="3"/>
  <c r="AN656" i="3"/>
  <c r="AN655" i="3"/>
  <c r="AN654" i="3"/>
  <c r="AN653" i="3"/>
  <c r="AN652" i="3"/>
  <c r="AN651" i="3"/>
  <c r="AN650" i="3"/>
  <c r="AN649" i="3"/>
  <c r="AN648" i="3"/>
  <c r="AN647" i="3"/>
  <c r="AN646" i="3"/>
  <c r="AN645" i="3"/>
  <c r="AN644" i="3"/>
  <c r="AN643" i="3"/>
  <c r="AN642" i="3"/>
  <c r="AN641" i="3"/>
  <c r="AN640" i="3"/>
  <c r="AN639" i="3"/>
  <c r="AN638" i="3"/>
  <c r="AN637" i="3"/>
  <c r="AN636" i="3"/>
  <c r="AN635" i="3"/>
  <c r="AN634" i="3"/>
  <c r="AN633" i="3"/>
  <c r="AN632" i="3"/>
  <c r="AN631" i="3"/>
  <c r="AN630" i="3"/>
  <c r="AN629" i="3"/>
  <c r="AN628" i="3"/>
  <c r="AN627" i="3"/>
  <c r="AN626" i="3"/>
  <c r="AN625" i="3"/>
  <c r="AN624" i="3"/>
  <c r="AN623" i="3"/>
  <c r="AN622" i="3"/>
  <c r="AN621" i="3"/>
  <c r="AN620" i="3"/>
  <c r="AN619" i="3"/>
  <c r="AN618" i="3"/>
  <c r="AN617" i="3"/>
  <c r="AN616" i="3"/>
  <c r="AN615" i="3"/>
  <c r="AN614" i="3"/>
  <c r="AN613" i="3"/>
  <c r="AN612" i="3"/>
  <c r="AN611" i="3"/>
  <c r="AN610" i="3"/>
  <c r="AN609" i="3"/>
  <c r="AN608" i="3"/>
  <c r="AN607" i="3"/>
  <c r="AN606" i="3"/>
  <c r="AN605" i="3"/>
  <c r="AN604" i="3"/>
  <c r="AN603" i="3"/>
  <c r="AN602" i="3"/>
  <c r="AN601" i="3"/>
  <c r="AN600" i="3"/>
  <c r="AN599" i="3"/>
  <c r="AN598" i="3"/>
  <c r="AN597" i="3"/>
  <c r="AN596" i="3"/>
  <c r="AN595" i="3"/>
  <c r="AN594" i="3"/>
  <c r="AN593" i="3"/>
  <c r="AN592" i="3"/>
  <c r="AN591" i="3"/>
  <c r="AN590" i="3"/>
  <c r="AN589" i="3"/>
  <c r="AN588" i="3"/>
  <c r="AN587" i="3"/>
  <c r="AN586" i="3"/>
  <c r="AN585" i="3"/>
  <c r="AN584" i="3"/>
  <c r="AN583" i="3"/>
  <c r="AN582" i="3"/>
  <c r="AN581" i="3"/>
  <c r="AN580" i="3"/>
  <c r="AN579" i="3"/>
  <c r="AN578" i="3"/>
  <c r="AN577" i="3"/>
  <c r="AN576" i="3"/>
  <c r="AN575" i="3"/>
  <c r="AN574" i="3"/>
  <c r="AN573" i="3"/>
  <c r="AN572" i="3"/>
  <c r="AN571" i="3"/>
  <c r="AN570" i="3"/>
  <c r="AN569" i="3"/>
  <c r="AN568" i="3"/>
  <c r="AN567" i="3"/>
  <c r="AN566" i="3"/>
  <c r="AN565" i="3"/>
  <c r="AN564" i="3"/>
  <c r="AN563" i="3"/>
  <c r="AN562" i="3"/>
  <c r="AN561" i="3"/>
  <c r="AN560" i="3"/>
  <c r="AN559" i="3"/>
  <c r="AN558" i="3"/>
  <c r="AN557" i="3"/>
  <c r="AN556" i="3"/>
  <c r="AN555" i="3"/>
  <c r="AN554" i="3"/>
  <c r="AN553" i="3"/>
  <c r="AN552" i="3"/>
  <c r="AN551" i="3"/>
  <c r="AN550" i="3"/>
  <c r="AN549" i="3"/>
  <c r="AN548" i="3"/>
  <c r="AN547" i="3"/>
  <c r="AN546" i="3"/>
  <c r="AN545" i="3"/>
  <c r="AN544" i="3"/>
  <c r="AN543" i="3"/>
  <c r="AN542" i="3"/>
  <c r="AN541" i="3"/>
  <c r="AN540" i="3"/>
  <c r="AN539" i="3"/>
  <c r="AN538" i="3"/>
  <c r="AN537" i="3"/>
  <c r="AN536" i="3"/>
  <c r="AN535" i="3"/>
  <c r="AN534" i="3"/>
  <c r="AN533" i="3"/>
  <c r="AN532" i="3"/>
  <c r="AN531" i="3"/>
  <c r="AN530" i="3"/>
  <c r="AN529" i="3"/>
  <c r="AN528" i="3"/>
  <c r="AN527" i="3"/>
  <c r="AN526" i="3"/>
  <c r="AN525" i="3"/>
  <c r="AN524" i="3"/>
  <c r="AN523" i="3"/>
  <c r="AN522" i="3"/>
  <c r="AN521" i="3"/>
  <c r="AN520" i="3"/>
  <c r="AN519" i="3"/>
  <c r="AN518" i="3"/>
  <c r="AN517" i="3"/>
  <c r="AN516" i="3"/>
  <c r="AN515" i="3"/>
  <c r="AN514" i="3"/>
  <c r="AN513" i="3"/>
  <c r="AN512" i="3"/>
  <c r="AN511" i="3"/>
  <c r="AN510" i="3"/>
  <c r="AN509" i="3"/>
  <c r="AN508" i="3"/>
  <c r="AN507" i="3"/>
  <c r="AN506" i="3"/>
  <c r="AN505" i="3"/>
  <c r="AN504" i="3"/>
  <c r="AN503" i="3"/>
  <c r="AN502" i="3"/>
  <c r="AN501" i="3"/>
  <c r="AN500" i="3"/>
  <c r="AN499" i="3"/>
  <c r="AN498" i="3"/>
  <c r="AN497" i="3"/>
  <c r="AN496" i="3"/>
  <c r="AN495" i="3"/>
  <c r="AN494" i="3"/>
  <c r="AN493" i="3"/>
  <c r="AN492" i="3"/>
  <c r="AN491" i="3"/>
  <c r="AN490" i="3"/>
  <c r="AN489" i="3"/>
  <c r="AN488" i="3"/>
  <c r="AN487" i="3"/>
  <c r="AN486" i="3"/>
  <c r="AN485" i="3"/>
  <c r="AN484" i="3"/>
  <c r="AN483" i="3"/>
  <c r="AN482" i="3"/>
  <c r="AN481" i="3"/>
  <c r="AN480" i="3"/>
  <c r="AN479" i="3"/>
  <c r="AN478" i="3"/>
  <c r="AN477" i="3"/>
  <c r="AN476" i="3"/>
  <c r="AN475" i="3"/>
  <c r="AN474" i="3"/>
  <c r="AN473" i="3"/>
  <c r="AN472" i="3"/>
  <c r="AN471" i="3"/>
  <c r="AN470" i="3"/>
  <c r="AN469" i="3"/>
  <c r="AN468" i="3"/>
  <c r="AN467" i="3"/>
  <c r="AN466" i="3"/>
  <c r="AN465" i="3"/>
  <c r="AN464" i="3"/>
  <c r="AN463" i="3"/>
  <c r="AN462" i="3"/>
  <c r="AN461" i="3"/>
  <c r="AN460" i="3"/>
  <c r="AN459" i="3"/>
  <c r="AN458" i="3"/>
  <c r="AN457" i="3"/>
  <c r="AN456" i="3"/>
  <c r="AN455" i="3"/>
  <c r="AN454" i="3"/>
  <c r="AN453" i="3"/>
  <c r="AN452" i="3"/>
  <c r="AN451" i="3"/>
  <c r="AN450" i="3"/>
  <c r="AN449" i="3"/>
  <c r="AN448" i="3"/>
  <c r="AN447" i="3"/>
  <c r="AN446" i="3"/>
  <c r="AN445" i="3"/>
  <c r="AN444" i="3"/>
  <c r="AN443" i="3"/>
  <c r="AN442" i="3"/>
  <c r="AN441" i="3"/>
  <c r="AN440" i="3"/>
  <c r="AN439" i="3"/>
  <c r="AN438" i="3"/>
  <c r="AN437" i="3"/>
  <c r="AN436" i="3"/>
  <c r="AN435" i="3"/>
  <c r="AN434" i="3"/>
  <c r="AN433" i="3"/>
  <c r="AN432" i="3"/>
  <c r="AN431" i="3"/>
  <c r="AN430" i="3"/>
  <c r="AN429" i="3"/>
  <c r="AN428" i="3"/>
  <c r="AN427" i="3"/>
  <c r="AN426" i="3"/>
  <c r="AN425" i="3"/>
  <c r="AN424" i="3"/>
  <c r="AN423" i="3"/>
  <c r="AN422" i="3"/>
  <c r="AN421" i="3"/>
  <c r="AN420" i="3"/>
  <c r="AN419" i="3"/>
  <c r="AN418" i="3"/>
  <c r="AN417" i="3"/>
  <c r="AN416" i="3"/>
  <c r="AN415" i="3"/>
  <c r="AN414" i="3"/>
  <c r="AN413" i="3"/>
  <c r="AN412" i="3"/>
  <c r="AN411" i="3"/>
  <c r="AN410" i="3"/>
  <c r="AN409" i="3"/>
  <c r="AN408" i="3"/>
  <c r="AN407" i="3"/>
  <c r="AN406" i="3"/>
  <c r="AN405" i="3"/>
  <c r="AN404" i="3"/>
  <c r="AN403" i="3"/>
  <c r="AN402" i="3"/>
  <c r="AN401" i="3"/>
  <c r="AN400" i="3"/>
  <c r="AN399" i="3"/>
  <c r="AN398" i="3"/>
  <c r="AN397" i="3"/>
  <c r="AN396" i="3"/>
  <c r="AN395" i="3"/>
  <c r="AN394" i="3"/>
  <c r="AN393" i="3"/>
  <c r="AN392" i="3"/>
  <c r="AN391" i="3"/>
  <c r="AN390" i="3"/>
  <c r="AN389" i="3"/>
  <c r="AN388" i="3"/>
  <c r="AN387" i="3"/>
  <c r="AN386" i="3"/>
  <c r="AN385" i="3"/>
  <c r="AN384" i="3"/>
  <c r="AN383" i="3"/>
  <c r="AN382" i="3"/>
  <c r="AN381" i="3"/>
  <c r="AN380" i="3"/>
  <c r="AN379" i="3"/>
  <c r="AN378" i="3"/>
  <c r="AN377" i="3"/>
  <c r="AN376" i="3"/>
  <c r="AN375" i="3"/>
  <c r="AN374" i="3"/>
  <c r="AN373" i="3"/>
  <c r="AN372" i="3"/>
  <c r="AN371" i="3"/>
  <c r="AN370" i="3"/>
  <c r="AN369" i="3"/>
  <c r="AN368" i="3"/>
  <c r="AN367" i="3"/>
  <c r="AN366" i="3"/>
  <c r="AN365" i="3"/>
  <c r="AN364" i="3"/>
  <c r="AN363" i="3"/>
  <c r="AN362" i="3"/>
  <c r="AN361" i="3"/>
  <c r="AN360" i="3"/>
  <c r="AN359" i="3"/>
  <c r="AN358" i="3"/>
  <c r="AN357" i="3"/>
  <c r="AN356" i="3"/>
  <c r="AN355" i="3"/>
  <c r="AN354" i="3"/>
  <c r="AN353" i="3"/>
  <c r="AN352" i="3"/>
  <c r="AN351" i="3"/>
  <c r="AN350" i="3"/>
  <c r="AN349" i="3"/>
  <c r="AN348" i="3"/>
  <c r="AN347" i="3"/>
  <c r="AN346" i="3"/>
  <c r="AN345" i="3"/>
  <c r="AN344" i="3"/>
  <c r="AN343" i="3"/>
  <c r="AN342" i="3"/>
  <c r="AN341" i="3"/>
  <c r="AN340" i="3"/>
  <c r="AN339" i="3"/>
  <c r="AN338" i="3"/>
  <c r="AN337" i="3"/>
  <c r="AN336" i="3"/>
  <c r="AN335" i="3"/>
  <c r="AN334" i="3"/>
  <c r="AN333" i="3"/>
  <c r="AN332" i="3"/>
  <c r="AN331" i="3"/>
  <c r="AN330" i="3"/>
  <c r="AN329" i="3"/>
  <c r="AN328" i="3"/>
  <c r="AN327" i="3"/>
  <c r="AN326" i="3"/>
  <c r="AN325" i="3"/>
  <c r="AN324" i="3"/>
  <c r="AN323" i="3"/>
  <c r="AN322" i="3"/>
  <c r="AN321" i="3"/>
  <c r="AN320" i="3"/>
  <c r="AN319" i="3"/>
  <c r="AN318" i="3"/>
  <c r="AN317" i="3"/>
  <c r="AN316" i="3"/>
  <c r="AN315" i="3"/>
  <c r="AN314" i="3"/>
  <c r="AN313" i="3"/>
  <c r="AN312" i="3"/>
  <c r="AN311" i="3"/>
  <c r="AN310" i="3"/>
  <c r="AN309" i="3"/>
  <c r="AN308" i="3"/>
  <c r="AN307" i="3"/>
  <c r="AN306" i="3"/>
  <c r="AN305" i="3"/>
  <c r="AN304" i="3"/>
  <c r="AN303" i="3"/>
  <c r="AN302" i="3"/>
  <c r="AN301" i="3"/>
  <c r="AN300" i="3"/>
  <c r="AN299" i="3"/>
  <c r="AN298" i="3"/>
  <c r="AN297" i="3"/>
  <c r="AN296" i="3"/>
  <c r="AN295" i="3"/>
  <c r="AN294" i="3"/>
  <c r="AN293" i="3"/>
  <c r="AN292" i="3"/>
  <c r="AN291" i="3"/>
  <c r="AN290" i="3"/>
  <c r="AN289" i="3"/>
  <c r="AN288" i="3"/>
  <c r="AN287" i="3"/>
  <c r="AN286" i="3"/>
  <c r="AN285" i="3"/>
  <c r="AN284" i="3"/>
  <c r="AN283" i="3"/>
  <c r="AN282" i="3"/>
  <c r="AN281" i="3"/>
  <c r="AN280" i="3"/>
  <c r="AN279" i="3"/>
  <c r="AN278" i="3"/>
  <c r="AN277" i="3"/>
  <c r="AN276" i="3"/>
  <c r="AN275" i="3"/>
  <c r="AN274" i="3"/>
  <c r="AN273" i="3"/>
  <c r="AN272" i="3"/>
  <c r="AN271" i="3"/>
  <c r="AN270" i="3"/>
  <c r="AN269" i="3"/>
  <c r="AN268" i="3"/>
  <c r="AN267" i="3"/>
  <c r="AN266" i="3"/>
  <c r="AN265" i="3"/>
  <c r="AN264" i="3"/>
  <c r="AN263" i="3"/>
  <c r="AN262" i="3"/>
  <c r="AN261" i="3"/>
  <c r="AN260" i="3"/>
  <c r="AN259" i="3"/>
  <c r="AN258" i="3"/>
  <c r="AN257" i="3"/>
  <c r="AN256" i="3"/>
  <c r="AN255" i="3"/>
  <c r="AN254" i="3"/>
  <c r="AN253" i="3"/>
  <c r="AN252" i="3"/>
  <c r="AN251" i="3"/>
  <c r="AN250" i="3"/>
  <c r="AN249" i="3"/>
  <c r="AN248" i="3"/>
  <c r="AN247" i="3"/>
  <c r="AN246" i="3"/>
  <c r="AN245" i="3"/>
  <c r="AN244" i="3"/>
  <c r="AN243" i="3"/>
  <c r="AN242" i="3"/>
  <c r="AN241" i="3"/>
  <c r="AN240" i="3"/>
  <c r="AN239" i="3"/>
  <c r="AN238" i="3"/>
  <c r="AN237" i="3"/>
  <c r="AN236" i="3"/>
  <c r="AN235" i="3"/>
  <c r="AN234" i="3"/>
  <c r="AN233" i="3"/>
  <c r="AN232" i="3"/>
  <c r="AN231" i="3"/>
  <c r="AN230" i="3"/>
  <c r="AN229" i="3"/>
  <c r="AN228" i="3"/>
  <c r="AN227" i="3"/>
  <c r="AN226" i="3"/>
  <c r="AN225" i="3"/>
  <c r="AN224" i="3"/>
  <c r="AN223" i="3"/>
  <c r="AN222" i="3"/>
  <c r="AN221" i="3"/>
  <c r="AN220" i="3"/>
  <c r="AN219" i="3"/>
  <c r="AN218" i="3"/>
  <c r="AN217" i="3"/>
  <c r="AN216" i="3"/>
  <c r="AN215" i="3"/>
  <c r="AN214" i="3"/>
  <c r="AN213" i="3"/>
  <c r="AN212" i="3"/>
  <c r="AN211" i="3"/>
  <c r="AN210" i="3"/>
  <c r="AN209" i="3"/>
  <c r="AN208" i="3"/>
  <c r="AN207" i="3"/>
  <c r="AN206" i="3"/>
  <c r="AN205" i="3"/>
  <c r="AN204" i="3"/>
  <c r="AN203" i="3"/>
  <c r="AN202" i="3"/>
  <c r="AN201" i="3"/>
  <c r="AN200" i="3"/>
  <c r="AN199" i="3"/>
  <c r="AN198" i="3"/>
  <c r="AN197" i="3"/>
  <c r="AN196" i="3"/>
  <c r="AN195" i="3"/>
  <c r="AN194" i="3"/>
  <c r="AN193" i="3"/>
  <c r="AN192" i="3"/>
  <c r="AN191" i="3"/>
  <c r="AN190" i="3"/>
  <c r="AN189" i="3"/>
  <c r="AN188" i="3"/>
  <c r="AN187" i="3"/>
  <c r="AN186" i="3"/>
  <c r="AN185" i="3"/>
  <c r="AN184" i="3"/>
  <c r="AN183" i="3"/>
  <c r="AN182" i="3"/>
  <c r="AN181" i="3"/>
  <c r="AN180" i="3"/>
  <c r="AN179" i="3"/>
  <c r="AN178" i="3"/>
  <c r="AN177" i="3"/>
  <c r="AN176" i="3"/>
  <c r="AN175" i="3"/>
  <c r="AN174" i="3"/>
  <c r="AN173" i="3"/>
  <c r="AN172" i="3"/>
  <c r="AN171" i="3"/>
  <c r="AN170" i="3"/>
  <c r="AN169" i="3"/>
  <c r="AN168" i="3"/>
  <c r="AN167" i="3"/>
  <c r="AN166" i="3"/>
  <c r="AN165" i="3"/>
  <c r="AN164" i="3"/>
  <c r="AN163" i="3"/>
  <c r="AN162" i="3"/>
  <c r="AN161" i="3"/>
  <c r="AN160" i="3"/>
  <c r="AN159" i="3"/>
  <c r="AN158" i="3"/>
  <c r="AN157" i="3"/>
  <c r="AN156" i="3"/>
  <c r="AN155" i="3"/>
  <c r="AN154" i="3"/>
  <c r="AN153" i="3"/>
  <c r="AN152" i="3"/>
  <c r="AN151" i="3"/>
  <c r="AN150" i="3"/>
  <c r="AN149" i="3"/>
  <c r="AN148" i="3"/>
  <c r="AN147" i="3"/>
  <c r="AN146" i="3"/>
  <c r="AN145" i="3"/>
  <c r="AN144" i="3"/>
  <c r="AN143" i="3"/>
  <c r="AN142" i="3"/>
  <c r="AN141" i="3"/>
  <c r="AN140" i="3"/>
  <c r="AN139" i="3"/>
  <c r="AN138" i="3"/>
  <c r="AN137" i="3"/>
  <c r="AN136" i="3"/>
  <c r="AN135" i="3"/>
  <c r="AN134" i="3"/>
  <c r="AN133" i="3"/>
  <c r="AN132" i="3"/>
  <c r="AN131" i="3"/>
  <c r="AN130" i="3"/>
  <c r="AN129" i="3"/>
  <c r="AN128" i="3"/>
  <c r="AN127" i="3"/>
  <c r="AN126" i="3"/>
  <c r="AN125" i="3"/>
  <c r="AN124" i="3"/>
  <c r="AN123" i="3"/>
  <c r="AN122" i="3"/>
  <c r="AN121" i="3"/>
  <c r="AN120" i="3"/>
  <c r="AN119" i="3"/>
  <c r="AN118" i="3"/>
  <c r="AN117" i="3"/>
  <c r="AN116" i="3"/>
  <c r="AN115" i="3"/>
  <c r="AN114" i="3"/>
  <c r="AN113" i="3"/>
  <c r="AN112" i="3"/>
  <c r="AN111" i="3"/>
  <c r="AN110" i="3"/>
  <c r="AN109" i="3"/>
  <c r="AN108" i="3"/>
  <c r="AN107" i="3"/>
  <c r="AN106" i="3"/>
  <c r="AN105" i="3"/>
  <c r="AN104" i="3"/>
  <c r="AN103" i="3"/>
  <c r="AN102" i="3"/>
  <c r="AN101" i="3"/>
  <c r="AN100" i="3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4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N34" i="3"/>
  <c r="AN33" i="3"/>
  <c r="N33" i="3"/>
  <c r="AN32" i="3"/>
  <c r="N32" i="3"/>
  <c r="AN31" i="3"/>
  <c r="N31" i="3"/>
  <c r="AN30" i="3"/>
  <c r="N30" i="3"/>
  <c r="AN29" i="3"/>
  <c r="N29" i="3"/>
  <c r="AN28" i="3"/>
  <c r="N28" i="3"/>
  <c r="AN27" i="3"/>
  <c r="N27" i="3"/>
  <c r="AN26" i="3"/>
  <c r="N26" i="3"/>
  <c r="AN25" i="3"/>
  <c r="N25" i="3"/>
  <c r="AN24" i="3"/>
  <c r="N24" i="3"/>
  <c r="AN23" i="3"/>
  <c r="N23" i="3"/>
  <c r="AN22" i="3"/>
  <c r="N22" i="3"/>
  <c r="AN21" i="3"/>
  <c r="N21" i="3"/>
  <c r="AN20" i="3"/>
  <c r="N20" i="3"/>
  <c r="AN19" i="3"/>
  <c r="N19" i="3"/>
  <c r="AN18" i="3"/>
  <c r="S18" i="3"/>
  <c r="N18" i="3"/>
  <c r="AN17" i="3"/>
  <c r="S17" i="3"/>
  <c r="N17" i="3"/>
  <c r="AN16" i="3"/>
  <c r="S16" i="3"/>
  <c r="N16" i="3"/>
  <c r="AN15" i="3"/>
  <c r="S15" i="3"/>
  <c r="N15" i="3"/>
  <c r="AN14" i="3"/>
  <c r="S14" i="3"/>
  <c r="N14" i="3"/>
  <c r="AN13" i="3"/>
  <c r="S13" i="3"/>
  <c r="N13" i="3"/>
  <c r="AN12" i="3"/>
  <c r="S12" i="3"/>
  <c r="N12" i="3"/>
  <c r="AN11" i="3"/>
  <c r="S11" i="3"/>
  <c r="N11" i="3"/>
  <c r="AN10" i="3"/>
  <c r="S10" i="3"/>
  <c r="N10" i="3"/>
  <c r="AN9" i="3"/>
  <c r="S9" i="3"/>
  <c r="N9" i="3"/>
  <c r="AN8" i="3"/>
  <c r="S8" i="3"/>
  <c r="N8" i="3"/>
  <c r="AN7" i="3"/>
  <c r="S7" i="3"/>
  <c r="N7" i="3"/>
  <c r="AN6" i="3"/>
  <c r="S6" i="3"/>
  <c r="N6" i="3"/>
  <c r="I6" i="3"/>
  <c r="AN5" i="3"/>
  <c r="S5" i="3"/>
  <c r="N5" i="3"/>
  <c r="I5" i="3"/>
  <c r="AN4" i="3"/>
  <c r="S4" i="3"/>
  <c r="N4" i="3"/>
  <c r="I4" i="3"/>
  <c r="AN3" i="3"/>
  <c r="S3" i="3"/>
  <c r="N3" i="3"/>
  <c r="I3" i="3"/>
  <c r="AN2" i="3"/>
  <c r="S2" i="3"/>
  <c r="N2" i="3"/>
  <c r="I2" i="3"/>
  <c r="Y140" i="1"/>
  <c r="W140" i="1"/>
  <c r="U140" i="1"/>
  <c r="S140" i="1"/>
  <c r="Q140" i="1"/>
  <c r="O140" i="1"/>
  <c r="M140" i="1"/>
  <c r="H140" i="1"/>
  <c r="Y139" i="1"/>
  <c r="W139" i="1"/>
  <c r="U139" i="1"/>
  <c r="S139" i="1"/>
  <c r="Q139" i="1"/>
  <c r="O139" i="1"/>
  <c r="M139" i="1"/>
  <c r="H139" i="1"/>
  <c r="Y138" i="1"/>
  <c r="W138" i="1"/>
  <c r="U138" i="1"/>
  <c r="S138" i="1"/>
  <c r="Q138" i="1"/>
  <c r="O138" i="1"/>
  <c r="M138" i="1"/>
  <c r="H138" i="1"/>
  <c r="Y137" i="1"/>
  <c r="W137" i="1"/>
  <c r="U137" i="1"/>
  <c r="S137" i="1"/>
  <c r="Q137" i="1"/>
  <c r="O137" i="1"/>
  <c r="M137" i="1"/>
  <c r="H137" i="1"/>
  <c r="Y136" i="1"/>
  <c r="W136" i="1"/>
  <c r="U136" i="1"/>
  <c r="S136" i="1"/>
  <c r="Q136" i="1"/>
  <c r="O136" i="1"/>
  <c r="M136" i="1"/>
  <c r="H136" i="1"/>
  <c r="Y135" i="1"/>
  <c r="W135" i="1"/>
  <c r="U135" i="1"/>
  <c r="S135" i="1"/>
  <c r="Q135" i="1"/>
  <c r="O135" i="1"/>
  <c r="M135" i="1"/>
  <c r="H135" i="1"/>
  <c r="Y134" i="1"/>
  <c r="W134" i="1"/>
  <c r="U134" i="1"/>
  <c r="S134" i="1"/>
  <c r="Q134" i="1"/>
  <c r="O134" i="1"/>
  <c r="M134" i="1"/>
  <c r="H134" i="1"/>
  <c r="Y133" i="1"/>
  <c r="W133" i="1"/>
  <c r="U133" i="1"/>
  <c r="S133" i="1"/>
  <c r="Q133" i="1"/>
  <c r="O133" i="1"/>
  <c r="M133" i="1"/>
  <c r="H133" i="1"/>
  <c r="Y132" i="1"/>
  <c r="W132" i="1"/>
  <c r="U132" i="1"/>
  <c r="S132" i="1"/>
  <c r="Q132" i="1"/>
  <c r="O132" i="1"/>
  <c r="M132" i="1"/>
  <c r="H132" i="1"/>
  <c r="Y131" i="1"/>
  <c r="W131" i="1"/>
  <c r="U131" i="1"/>
  <c r="S131" i="1"/>
  <c r="Q131" i="1"/>
  <c r="O131" i="1"/>
  <c r="M131" i="1"/>
  <c r="H131" i="1"/>
  <c r="Y130" i="1"/>
  <c r="W130" i="1"/>
  <c r="U130" i="1"/>
  <c r="S130" i="1"/>
  <c r="Q130" i="1"/>
  <c r="O130" i="1"/>
  <c r="M130" i="1"/>
  <c r="H130" i="1"/>
  <c r="Y129" i="1"/>
  <c r="W129" i="1"/>
  <c r="U129" i="1"/>
  <c r="S129" i="1"/>
  <c r="Q129" i="1"/>
  <c r="O129" i="1"/>
  <c r="M129" i="1"/>
  <c r="H129" i="1"/>
  <c r="Y117" i="1"/>
  <c r="W117" i="1"/>
  <c r="U117" i="1"/>
  <c r="S117" i="1"/>
  <c r="Q117" i="1"/>
  <c r="O117" i="1"/>
  <c r="M117" i="1"/>
  <c r="H117" i="1"/>
  <c r="Y116" i="1"/>
  <c r="W116" i="1"/>
  <c r="U116" i="1"/>
  <c r="S116" i="1"/>
  <c r="Q116" i="1"/>
  <c r="O116" i="1"/>
  <c r="M116" i="1"/>
  <c r="H116" i="1"/>
  <c r="Y115" i="1"/>
  <c r="W115" i="1"/>
  <c r="U115" i="1"/>
  <c r="S115" i="1"/>
  <c r="Q115" i="1"/>
  <c r="O115" i="1"/>
  <c r="M115" i="1"/>
  <c r="H115" i="1"/>
  <c r="Y114" i="1"/>
  <c r="W114" i="1"/>
  <c r="U114" i="1"/>
  <c r="S114" i="1"/>
  <c r="Q114" i="1"/>
  <c r="O114" i="1"/>
  <c r="M114" i="1"/>
  <c r="H114" i="1"/>
  <c r="Y113" i="1"/>
  <c r="W113" i="1"/>
  <c r="U113" i="1"/>
  <c r="S113" i="1"/>
  <c r="Q113" i="1"/>
  <c r="O113" i="1"/>
  <c r="M113" i="1"/>
  <c r="H113" i="1"/>
  <c r="Y112" i="1"/>
  <c r="W112" i="1"/>
  <c r="U112" i="1"/>
  <c r="S112" i="1"/>
  <c r="Q112" i="1"/>
  <c r="O112" i="1"/>
  <c r="M112" i="1"/>
  <c r="H112" i="1"/>
  <c r="Y111" i="1"/>
  <c r="W111" i="1"/>
  <c r="U111" i="1"/>
  <c r="S111" i="1"/>
  <c r="Q111" i="1"/>
  <c r="O111" i="1"/>
  <c r="M111" i="1"/>
  <c r="H111" i="1"/>
  <c r="Y110" i="1"/>
  <c r="W110" i="1"/>
  <c r="U110" i="1"/>
  <c r="S110" i="1"/>
  <c r="Q110" i="1"/>
  <c r="O110" i="1"/>
  <c r="M110" i="1"/>
  <c r="H110" i="1"/>
  <c r="Y109" i="1"/>
  <c r="W109" i="1"/>
  <c r="U109" i="1"/>
  <c r="S109" i="1"/>
  <c r="Q109" i="1"/>
  <c r="O109" i="1"/>
  <c r="M109" i="1"/>
  <c r="H109" i="1"/>
  <c r="Y108" i="1"/>
  <c r="W108" i="1"/>
  <c r="U108" i="1"/>
  <c r="S108" i="1"/>
  <c r="Q108" i="1"/>
  <c r="O108" i="1"/>
  <c r="M108" i="1"/>
  <c r="H108" i="1"/>
  <c r="Y107" i="1"/>
  <c r="W107" i="1"/>
  <c r="U107" i="1"/>
  <c r="S107" i="1"/>
  <c r="Q107" i="1"/>
  <c r="O107" i="1"/>
  <c r="M107" i="1"/>
  <c r="H107" i="1"/>
  <c r="Y106" i="1"/>
  <c r="W106" i="1"/>
  <c r="U106" i="1"/>
  <c r="S106" i="1"/>
  <c r="Q106" i="1"/>
  <c r="O106" i="1"/>
  <c r="M106" i="1"/>
  <c r="H106" i="1"/>
  <c r="Y105" i="1"/>
  <c r="W105" i="1"/>
  <c r="U105" i="1"/>
  <c r="S105" i="1"/>
  <c r="Q105" i="1"/>
  <c r="O105" i="1"/>
  <c r="M105" i="1"/>
  <c r="H105" i="1"/>
  <c r="Y104" i="1"/>
  <c r="W104" i="1"/>
  <c r="U104" i="1"/>
  <c r="S104" i="1"/>
  <c r="Q104" i="1"/>
  <c r="O104" i="1"/>
  <c r="M104" i="1"/>
  <c r="H104" i="1"/>
  <c r="Y103" i="1"/>
  <c r="W103" i="1"/>
  <c r="U103" i="1"/>
  <c r="S103" i="1"/>
  <c r="Q103" i="1"/>
  <c r="O103" i="1"/>
  <c r="M103" i="1"/>
  <c r="H103" i="1"/>
  <c r="Y102" i="1"/>
  <c r="W102" i="1"/>
  <c r="U102" i="1"/>
  <c r="S102" i="1"/>
  <c r="Q102" i="1"/>
  <c r="O102" i="1"/>
  <c r="M102" i="1"/>
  <c r="H102" i="1"/>
  <c r="Y101" i="1"/>
  <c r="W101" i="1"/>
  <c r="U101" i="1"/>
  <c r="S101" i="1"/>
  <c r="Q101" i="1"/>
  <c r="O101" i="1"/>
  <c r="M101" i="1"/>
  <c r="H101" i="1"/>
  <c r="Y100" i="1"/>
  <c r="W100" i="1"/>
  <c r="U100" i="1"/>
  <c r="S100" i="1"/>
  <c r="Q100" i="1"/>
  <c r="O100" i="1"/>
  <c r="M100" i="1"/>
  <c r="H100" i="1"/>
  <c r="Y99" i="1"/>
  <c r="W99" i="1"/>
  <c r="U99" i="1"/>
  <c r="S99" i="1"/>
  <c r="Q99" i="1"/>
  <c r="O99" i="1"/>
  <c r="M99" i="1"/>
  <c r="H99" i="1"/>
  <c r="Y98" i="1"/>
  <c r="W98" i="1"/>
  <c r="U98" i="1"/>
  <c r="S98" i="1"/>
  <c r="Q98" i="1"/>
  <c r="O98" i="1"/>
  <c r="M98" i="1"/>
  <c r="H98" i="1"/>
  <c r="Y97" i="1"/>
  <c r="W97" i="1"/>
  <c r="U97" i="1"/>
  <c r="S97" i="1"/>
  <c r="Q97" i="1"/>
  <c r="O97" i="1"/>
  <c r="M97" i="1"/>
  <c r="H97" i="1"/>
  <c r="Y96" i="1"/>
  <c r="W96" i="1"/>
  <c r="U96" i="1"/>
  <c r="S96" i="1"/>
  <c r="Q96" i="1"/>
  <c r="O96" i="1"/>
  <c r="M96" i="1"/>
  <c r="H96" i="1"/>
  <c r="Y95" i="1"/>
  <c r="W95" i="1"/>
  <c r="U95" i="1"/>
  <c r="S95" i="1"/>
  <c r="Q95" i="1"/>
  <c r="O95" i="1"/>
  <c r="M95" i="1"/>
  <c r="H95" i="1"/>
  <c r="Y94" i="1"/>
  <c r="W94" i="1"/>
  <c r="U94" i="1"/>
  <c r="S94" i="1"/>
  <c r="Q94" i="1"/>
  <c r="O94" i="1"/>
  <c r="M94" i="1"/>
  <c r="H94" i="1"/>
  <c r="Y93" i="1"/>
  <c r="W93" i="1"/>
  <c r="U93" i="1"/>
  <c r="S93" i="1"/>
  <c r="Q93" i="1"/>
  <c r="O93" i="1"/>
  <c r="M93" i="1"/>
  <c r="H93" i="1"/>
  <c r="Y92" i="1"/>
  <c r="W92" i="1"/>
  <c r="U92" i="1"/>
  <c r="S92" i="1"/>
  <c r="Q92" i="1"/>
  <c r="O92" i="1"/>
  <c r="M92" i="1"/>
  <c r="H92" i="1"/>
  <c r="Y91" i="1"/>
  <c r="W91" i="1"/>
  <c r="U91" i="1"/>
  <c r="S91" i="1"/>
  <c r="Q91" i="1"/>
  <c r="O91" i="1"/>
  <c r="M91" i="1"/>
  <c r="H91" i="1"/>
  <c r="Y90" i="1"/>
  <c r="W90" i="1"/>
  <c r="U90" i="1"/>
  <c r="S90" i="1"/>
  <c r="Q90" i="1"/>
  <c r="O90" i="1"/>
  <c r="M90" i="1"/>
  <c r="H90" i="1"/>
  <c r="Y89" i="1"/>
  <c r="W89" i="1"/>
  <c r="U89" i="1"/>
  <c r="S89" i="1"/>
  <c r="Q89" i="1"/>
  <c r="O89" i="1"/>
  <c r="M89" i="1"/>
  <c r="H89" i="1"/>
  <c r="Y88" i="1"/>
  <c r="W88" i="1"/>
  <c r="U88" i="1"/>
  <c r="S88" i="1"/>
  <c r="Q88" i="1"/>
  <c r="O88" i="1"/>
  <c r="M88" i="1"/>
  <c r="H88" i="1"/>
  <c r="Y87" i="1"/>
  <c r="W87" i="1"/>
  <c r="U87" i="1"/>
  <c r="S87" i="1"/>
  <c r="Q87" i="1"/>
  <c r="O87" i="1"/>
  <c r="M87" i="1"/>
  <c r="H87" i="1"/>
  <c r="Y86" i="1"/>
  <c r="W86" i="1"/>
  <c r="U86" i="1"/>
  <c r="S86" i="1"/>
  <c r="Q86" i="1"/>
  <c r="O86" i="1"/>
  <c r="M86" i="1"/>
  <c r="H86" i="1"/>
  <c r="Y85" i="1"/>
  <c r="W85" i="1"/>
  <c r="U85" i="1"/>
  <c r="S85" i="1"/>
  <c r="Q85" i="1"/>
  <c r="O85" i="1"/>
  <c r="M85" i="1"/>
  <c r="H85" i="1"/>
  <c r="Y84" i="1"/>
  <c r="W84" i="1"/>
  <c r="U84" i="1"/>
  <c r="S84" i="1"/>
  <c r="Q84" i="1"/>
  <c r="O84" i="1"/>
  <c r="M84" i="1"/>
  <c r="H84" i="1"/>
  <c r="Y83" i="1"/>
  <c r="W83" i="1"/>
  <c r="U83" i="1"/>
  <c r="S83" i="1"/>
  <c r="Q83" i="1"/>
  <c r="O83" i="1"/>
  <c r="M83" i="1"/>
  <c r="H83" i="1"/>
  <c r="Y82" i="1"/>
  <c r="W82" i="1"/>
  <c r="U82" i="1"/>
  <c r="S82" i="1"/>
  <c r="Q82" i="1"/>
  <c r="O82" i="1"/>
  <c r="M82" i="1"/>
  <c r="H82" i="1"/>
  <c r="Y81" i="1"/>
  <c r="W81" i="1"/>
  <c r="U81" i="1"/>
  <c r="S81" i="1"/>
  <c r="Q81" i="1"/>
  <c r="O81" i="1"/>
  <c r="M81" i="1"/>
  <c r="H81" i="1"/>
  <c r="Y80" i="1"/>
  <c r="W80" i="1"/>
  <c r="U80" i="1"/>
  <c r="S80" i="1"/>
  <c r="Q80" i="1"/>
  <c r="O80" i="1"/>
  <c r="M80" i="1"/>
  <c r="H80" i="1"/>
  <c r="Y79" i="1"/>
  <c r="W79" i="1"/>
  <c r="U79" i="1"/>
  <c r="S79" i="1"/>
  <c r="Q79" i="1"/>
  <c r="O79" i="1"/>
  <c r="M79" i="1"/>
  <c r="H79" i="1"/>
  <c r="Y78" i="1"/>
  <c r="W78" i="1"/>
  <c r="U78" i="1"/>
  <c r="S78" i="1"/>
  <c r="Q78" i="1"/>
  <c r="O78" i="1"/>
  <c r="M78" i="1"/>
  <c r="H78" i="1"/>
  <c r="Y77" i="1"/>
  <c r="W77" i="1"/>
  <c r="U77" i="1"/>
  <c r="S77" i="1"/>
  <c r="Q77" i="1"/>
  <c r="O77" i="1"/>
  <c r="M77" i="1"/>
  <c r="H77" i="1"/>
  <c r="Y76" i="1"/>
  <c r="W76" i="1"/>
  <c r="U76" i="1"/>
  <c r="S76" i="1"/>
  <c r="Q76" i="1"/>
  <c r="O76" i="1"/>
  <c r="M76" i="1"/>
  <c r="H76" i="1"/>
  <c r="Y75" i="1"/>
  <c r="W75" i="1"/>
  <c r="U75" i="1"/>
  <c r="S75" i="1"/>
  <c r="Q75" i="1"/>
  <c r="O75" i="1"/>
  <c r="M75" i="1"/>
  <c r="H75" i="1"/>
  <c r="Y74" i="1"/>
  <c r="W74" i="1"/>
  <c r="U74" i="1"/>
  <c r="S74" i="1"/>
  <c r="Q74" i="1"/>
  <c r="O74" i="1"/>
  <c r="M74" i="1"/>
  <c r="H74" i="1"/>
  <c r="Y73" i="1"/>
  <c r="W73" i="1"/>
  <c r="U73" i="1"/>
  <c r="S73" i="1"/>
  <c r="Q73" i="1"/>
  <c r="O73" i="1"/>
  <c r="M73" i="1"/>
  <c r="H73" i="1"/>
  <c r="Y72" i="1"/>
  <c r="W72" i="1"/>
  <c r="U72" i="1"/>
  <c r="S72" i="1"/>
  <c r="Q72" i="1"/>
  <c r="O72" i="1"/>
  <c r="M72" i="1"/>
  <c r="H72" i="1"/>
  <c r="Y71" i="1"/>
  <c r="W71" i="1"/>
  <c r="U71" i="1"/>
  <c r="S71" i="1"/>
  <c r="Q71" i="1"/>
  <c r="O71" i="1"/>
  <c r="M71" i="1"/>
  <c r="H71" i="1"/>
  <c r="Y70" i="1"/>
  <c r="W70" i="1"/>
  <c r="U70" i="1"/>
  <c r="S70" i="1"/>
  <c r="Q70" i="1"/>
  <c r="O70" i="1"/>
  <c r="M70" i="1"/>
  <c r="H70" i="1"/>
  <c r="Y69" i="1"/>
  <c r="W69" i="1"/>
  <c r="U69" i="1"/>
  <c r="S69" i="1"/>
  <c r="Q69" i="1"/>
  <c r="O69" i="1"/>
  <c r="M69" i="1"/>
  <c r="H69" i="1"/>
  <c r="Y68" i="1"/>
  <c r="W68" i="1"/>
  <c r="U68" i="1"/>
  <c r="S68" i="1"/>
  <c r="Q68" i="1"/>
  <c r="O68" i="1"/>
  <c r="M68" i="1"/>
  <c r="H68" i="1"/>
  <c r="Y67" i="1"/>
  <c r="W67" i="1"/>
  <c r="U67" i="1"/>
  <c r="S67" i="1"/>
  <c r="Q67" i="1"/>
  <c r="O67" i="1"/>
  <c r="M67" i="1"/>
  <c r="H67" i="1"/>
  <c r="Y66" i="1"/>
  <c r="W66" i="1"/>
  <c r="U66" i="1"/>
  <c r="S66" i="1"/>
  <c r="Q66" i="1"/>
  <c r="O66" i="1"/>
  <c r="M66" i="1"/>
  <c r="H66" i="1"/>
  <c r="Y65" i="1"/>
  <c r="W65" i="1"/>
  <c r="U65" i="1"/>
  <c r="S65" i="1"/>
  <c r="Q65" i="1"/>
  <c r="O65" i="1"/>
  <c r="M65" i="1"/>
  <c r="H65" i="1"/>
  <c r="Y64" i="1"/>
  <c r="W64" i="1"/>
  <c r="U64" i="1"/>
  <c r="S64" i="1"/>
  <c r="Q64" i="1"/>
  <c r="O64" i="1"/>
  <c r="M64" i="1"/>
  <c r="H64" i="1"/>
  <c r="Y63" i="1"/>
  <c r="W63" i="1"/>
  <c r="U63" i="1"/>
  <c r="S63" i="1"/>
  <c r="Q63" i="1"/>
  <c r="O63" i="1"/>
  <c r="M63" i="1"/>
  <c r="H63" i="1"/>
  <c r="Y62" i="1"/>
  <c r="W62" i="1"/>
  <c r="U62" i="1"/>
  <c r="S62" i="1"/>
  <c r="Q62" i="1"/>
  <c r="O62" i="1"/>
  <c r="M62" i="1"/>
  <c r="H62" i="1"/>
  <c r="Y61" i="1"/>
  <c r="W61" i="1"/>
  <c r="U61" i="1"/>
  <c r="S61" i="1"/>
  <c r="Q61" i="1"/>
  <c r="O61" i="1"/>
  <c r="M61" i="1"/>
  <c r="H61" i="1"/>
  <c r="Y60" i="1"/>
  <c r="W60" i="1"/>
  <c r="U60" i="1"/>
  <c r="S60" i="1"/>
  <c r="Q60" i="1"/>
  <c r="O60" i="1"/>
  <c r="M60" i="1"/>
  <c r="H60" i="1"/>
  <c r="Y59" i="1"/>
  <c r="W59" i="1"/>
  <c r="U59" i="1"/>
  <c r="S59" i="1"/>
  <c r="Q59" i="1"/>
  <c r="O59" i="1"/>
  <c r="M59" i="1"/>
  <c r="H59" i="1"/>
  <c r="Y58" i="1"/>
  <c r="W58" i="1"/>
  <c r="U58" i="1"/>
  <c r="S58" i="1"/>
  <c r="Q58" i="1"/>
  <c r="O58" i="1"/>
  <c r="M58" i="1"/>
  <c r="H58" i="1"/>
  <c r="Y57" i="1"/>
  <c r="W57" i="1"/>
  <c r="U57" i="1"/>
  <c r="S57" i="1"/>
  <c r="Q57" i="1"/>
  <c r="O57" i="1"/>
  <c r="M57" i="1"/>
  <c r="H57" i="1"/>
  <c r="Y56" i="1"/>
  <c r="W56" i="1"/>
  <c r="U56" i="1"/>
  <c r="S56" i="1"/>
  <c r="Q56" i="1"/>
  <c r="O56" i="1"/>
  <c r="M56" i="1"/>
  <c r="H56" i="1"/>
  <c r="Y30" i="1"/>
  <c r="W30" i="1"/>
  <c r="U30" i="1"/>
  <c r="S30" i="1"/>
  <c r="Q30" i="1"/>
  <c r="O30" i="1"/>
  <c r="M30" i="1"/>
  <c r="H30" i="1"/>
  <c r="Y29" i="1"/>
  <c r="W29" i="1"/>
  <c r="U29" i="1"/>
  <c r="S29" i="1"/>
  <c r="Q29" i="1"/>
  <c r="W28" i="1"/>
  <c r="Y27" i="1"/>
  <c r="W27" i="1"/>
  <c r="U27" i="1"/>
  <c r="S27" i="1"/>
  <c r="Q27" i="1"/>
  <c r="O27" i="1"/>
  <c r="M27" i="1"/>
  <c r="H27" i="1"/>
  <c r="Y26" i="1"/>
  <c r="W26" i="1"/>
  <c r="U26" i="1"/>
  <c r="S26" i="1"/>
  <c r="Q26" i="1"/>
  <c r="O26" i="1"/>
  <c r="M26" i="1"/>
  <c r="H26" i="1"/>
  <c r="H25" i="1"/>
  <c r="Y24" i="1"/>
  <c r="U24" i="1"/>
  <c r="S24" i="1"/>
  <c r="O24" i="1"/>
  <c r="S23" i="1"/>
  <c r="M23" i="1"/>
  <c r="Y22" i="1"/>
  <c r="W22" i="1"/>
  <c r="U22" i="1"/>
  <c r="S22" i="1"/>
  <c r="O22" i="1"/>
  <c r="M22" i="1"/>
  <c r="Y21" i="1"/>
  <c r="W21" i="1"/>
  <c r="U21" i="1"/>
  <c r="S21" i="1"/>
  <c r="Q21" i="1"/>
  <c r="M21" i="1"/>
  <c r="H21" i="1"/>
  <c r="Y20" i="1"/>
  <c r="W20" i="1"/>
  <c r="U20" i="1"/>
  <c r="S20" i="1"/>
  <c r="Q20" i="1"/>
  <c r="Y19" i="1"/>
  <c r="W19" i="1"/>
  <c r="U19" i="1"/>
  <c r="S19" i="1"/>
  <c r="M19" i="1"/>
  <c r="H19" i="1"/>
  <c r="Y18" i="1"/>
  <c r="W18" i="1"/>
  <c r="U18" i="1"/>
  <c r="S18" i="1"/>
  <c r="Q18" i="1"/>
  <c r="O18" i="1"/>
  <c r="M18" i="1"/>
  <c r="H18" i="1"/>
  <c r="Y17" i="1"/>
  <c r="W17" i="1"/>
  <c r="U17" i="1"/>
  <c r="S17" i="1"/>
  <c r="Q17" i="1"/>
  <c r="M17" i="1"/>
  <c r="H17" i="1"/>
  <c r="U16" i="1"/>
  <c r="S16" i="1"/>
  <c r="Q16" i="1"/>
  <c r="O16" i="1"/>
  <c r="M16" i="1"/>
  <c r="H16" i="1"/>
  <c r="Y15" i="1"/>
  <c r="W15" i="1"/>
  <c r="U15" i="1"/>
  <c r="S15" i="1"/>
  <c r="Q15" i="1"/>
  <c r="O15" i="1"/>
  <c r="M15" i="1"/>
  <c r="H15" i="1"/>
  <c r="Y14" i="1"/>
  <c r="W14" i="1"/>
  <c r="U14" i="1"/>
  <c r="S14" i="1"/>
  <c r="Q14" i="1"/>
  <c r="O14" i="1"/>
  <c r="M14" i="1"/>
  <c r="H14" i="1"/>
  <c r="Y13" i="1"/>
  <c r="W13" i="1"/>
  <c r="U13" i="1"/>
  <c r="S13" i="1"/>
  <c r="Q13" i="1"/>
  <c r="Y12" i="1"/>
  <c r="S12" i="1"/>
  <c r="O12" i="1"/>
  <c r="H12" i="1"/>
  <c r="Y11" i="1"/>
  <c r="W11" i="1"/>
  <c r="U11" i="1"/>
  <c r="S11" i="1"/>
  <c r="Q11" i="1"/>
  <c r="O11" i="1"/>
  <c r="Y10" i="1"/>
  <c r="W10" i="1"/>
  <c r="U10" i="1"/>
  <c r="S10" i="1"/>
  <c r="Q10" i="1"/>
  <c r="Y9" i="1"/>
  <c r="W9" i="1"/>
  <c r="U9" i="1"/>
  <c r="S9" i="1"/>
  <c r="Q9" i="1"/>
  <c r="O9" i="1"/>
  <c r="M9" i="1"/>
  <c r="Y8" i="1"/>
  <c r="W8" i="1"/>
  <c r="U8" i="1"/>
  <c r="Y7" i="1"/>
  <c r="W7" i="1"/>
  <c r="U7" i="1"/>
  <c r="S7" i="1"/>
  <c r="Q7" i="1"/>
  <c r="O7" i="1"/>
  <c r="M7" i="1"/>
  <c r="H7" i="1"/>
  <c r="Y6" i="1"/>
  <c r="W6" i="1"/>
  <c r="U6" i="1"/>
  <c r="S6" i="1"/>
  <c r="Q6" i="1"/>
  <c r="O6" i="1"/>
  <c r="M6" i="1"/>
  <c r="H6" i="1"/>
</calcChain>
</file>

<file path=xl/comments1.xml><?xml version="1.0" encoding="utf-8"?>
<comments xmlns="http://schemas.openxmlformats.org/spreadsheetml/2006/main">
  <authors>
    <author/>
  </authors>
  <commentList>
    <comment ref="L40" authorId="0" shapeId="0">
      <text>
        <r>
          <rPr>
            <sz val="11"/>
            <color theme="1"/>
            <rFont val="Arial"/>
          </rPr>
          <t>fipson2@gmail.com
======</t>
        </r>
      </text>
    </comment>
  </commentList>
</comments>
</file>

<file path=xl/sharedStrings.xml><?xml version="1.0" encoding="utf-8"?>
<sst xmlns="http://schemas.openxmlformats.org/spreadsheetml/2006/main" count="7094" uniqueCount="2938">
  <si>
    <t>MINISTERIO DE EDUCACIÓN NACIONAL</t>
  </si>
  <si>
    <t>1. NOMBRE DEL ESTABLECIMIENTO</t>
  </si>
  <si>
    <t>3.CÓDIGO DANE</t>
  </si>
  <si>
    <t>4.PRIMER NOMBRE DE LA PERSONA</t>
  </si>
  <si>
    <t>5.SEGUNDO NOMBRE DE LA PERSONA</t>
  </si>
  <si>
    <t>6.PRIMER APELLIDO DE LA PERSONA</t>
  </si>
  <si>
    <t>7.SEGUNDO APELLIDO DE LA PERSONA</t>
  </si>
  <si>
    <t>12.SEXO DE LA PERSONA</t>
  </si>
  <si>
    <t>15.NOMBRE DEPARTAMENTO DE RESIDENCIA DE LA PERSONA</t>
  </si>
  <si>
    <t>17.NOMBRE MUNICIPIO DE RESIDENCIA DE LA PERSONA</t>
  </si>
  <si>
    <t>19.CORREO ELECTRÓNICO</t>
  </si>
  <si>
    <t>20.PERFIL DE LA PERSONA</t>
  </si>
  <si>
    <t>21.CARGO DE LA PERSONA</t>
  </si>
  <si>
    <t>24.ÁREAS DE DESEMPEÑO DOCENTE</t>
  </si>
  <si>
    <t>26.NIVEL EDUCATIVO - FORMACIÓN DE BASE</t>
  </si>
  <si>
    <t xml:space="preserve">27.NIVEL EDUCATIVO - FORMACIÓN POSTGRADUAL </t>
  </si>
  <si>
    <t>28.GRADO EN EL ESCALAFÓN DOCENTE</t>
  </si>
  <si>
    <t>29.CONDICIÓN DE DISCAPACIDAD DE LA PERSONA</t>
  </si>
  <si>
    <t>IE FRANCISCO DE PAULA SANTANDER</t>
  </si>
  <si>
    <t xml:space="preserve">ANGELA </t>
  </si>
  <si>
    <t>DUBELLY</t>
  </si>
  <si>
    <t>MONTOYA</t>
  </si>
  <si>
    <t>HERNANDEZ</t>
  </si>
  <si>
    <t>Cédula de ciudadanía</t>
  </si>
  <si>
    <t>MUJER</t>
  </si>
  <si>
    <t>TOLIMA</t>
  </si>
  <si>
    <t>IBAGUÉ</t>
  </si>
  <si>
    <t>angeladubelly2@gmail.com</t>
  </si>
  <si>
    <t>Directivo_docente</t>
  </si>
  <si>
    <t>Coordinador</t>
  </si>
  <si>
    <t>Contrato Indefinido</t>
  </si>
  <si>
    <t>Áreas primaria</t>
  </si>
  <si>
    <t>Tiempo completo</t>
  </si>
  <si>
    <t>Profesional licenciado</t>
  </si>
  <si>
    <t>Doctorado</t>
  </si>
  <si>
    <t>3A</t>
  </si>
  <si>
    <t>No aplica</t>
  </si>
  <si>
    <t>JOSE</t>
  </si>
  <si>
    <t>HECTOR</t>
  </si>
  <si>
    <t>VAQUIRO</t>
  </si>
  <si>
    <t>YARA</t>
  </si>
  <si>
    <t>HOMBRE</t>
  </si>
  <si>
    <t>jvaquiroyara@gmail.com</t>
  </si>
  <si>
    <t>Docente</t>
  </si>
  <si>
    <t>Docente de primaria</t>
  </si>
  <si>
    <t xml:space="preserve">Especialización </t>
  </si>
  <si>
    <t xml:space="preserve">EDNA </t>
  </si>
  <si>
    <t>RUTH</t>
  </si>
  <si>
    <t xml:space="preserve">GUZMAN </t>
  </si>
  <si>
    <t>CARDOZO</t>
  </si>
  <si>
    <t xml:space="preserve">CC </t>
  </si>
  <si>
    <t>M</t>
  </si>
  <si>
    <t>edrut26@gmail.com</t>
  </si>
  <si>
    <t xml:space="preserve">D </t>
  </si>
  <si>
    <t>2B</t>
  </si>
  <si>
    <t>OLGA</t>
  </si>
  <si>
    <t xml:space="preserve">LUCIA </t>
  </si>
  <si>
    <t>PAEZ</t>
  </si>
  <si>
    <t>OLAYA</t>
  </si>
  <si>
    <t>olgapaezolaya@gmail.com</t>
  </si>
  <si>
    <t>CLEMENCIA</t>
  </si>
  <si>
    <t>LILIANA</t>
  </si>
  <si>
    <t>NUÑEZ</t>
  </si>
  <si>
    <t>BECERRA</t>
  </si>
  <si>
    <t>Clemencian145@gmail.com</t>
  </si>
  <si>
    <t>No tiene</t>
  </si>
  <si>
    <t>MARIA</t>
  </si>
  <si>
    <t>MIREYA</t>
  </si>
  <si>
    <t>SABOGAL</t>
  </si>
  <si>
    <t>PELAEZ</t>
  </si>
  <si>
    <t>m27sabogal@gmail.com</t>
  </si>
  <si>
    <t>2A</t>
  </si>
  <si>
    <t>ROSA</t>
  </si>
  <si>
    <t>EVELIA</t>
  </si>
  <si>
    <t>PRADA</t>
  </si>
  <si>
    <t>BELTRAN</t>
  </si>
  <si>
    <t>rousi001@gmail.com</t>
  </si>
  <si>
    <t>Mildred</t>
  </si>
  <si>
    <t>Rodríguez</t>
  </si>
  <si>
    <t>Cardozo</t>
  </si>
  <si>
    <t>profemrodriguez78@gmail.com</t>
  </si>
  <si>
    <t xml:space="preserve">Maestría </t>
  </si>
  <si>
    <t>MATILDE</t>
  </si>
  <si>
    <t>ALBARRACIN</t>
  </si>
  <si>
    <t>BASTO</t>
  </si>
  <si>
    <t>mati65@hotmail.com</t>
  </si>
  <si>
    <t>SANDRA</t>
  </si>
  <si>
    <t>PATRICIA</t>
  </si>
  <si>
    <t>CRUZ</t>
  </si>
  <si>
    <t>RODRIGUEZ</t>
  </si>
  <si>
    <t>cruzrodriguez10@gmail.com</t>
  </si>
  <si>
    <t>MARTHA</t>
  </si>
  <si>
    <t>FREDDY</t>
  </si>
  <si>
    <t>ROCÍO</t>
  </si>
  <si>
    <t>GONZALEZ</t>
  </si>
  <si>
    <t>SERRATO</t>
  </si>
  <si>
    <t>AGUIRRE</t>
  </si>
  <si>
    <t>marocio365@gmail.com</t>
  </si>
  <si>
    <t>Áreas preescolar</t>
  </si>
  <si>
    <t>BLANCA</t>
  </si>
  <si>
    <t>DORIS</t>
  </si>
  <si>
    <t>PARRA</t>
  </si>
  <si>
    <t>GARZÓN</t>
  </si>
  <si>
    <t>bladopaga@gmail.com</t>
  </si>
  <si>
    <t>ADRIANA</t>
  </si>
  <si>
    <t>MILENA</t>
  </si>
  <si>
    <t>DANGOND</t>
  </si>
  <si>
    <t>SALDARRIAGA</t>
  </si>
  <si>
    <t>amidangond@gmail.com</t>
  </si>
  <si>
    <t>3B</t>
  </si>
  <si>
    <t>JHON</t>
  </si>
  <si>
    <t>DEVIA</t>
  </si>
  <si>
    <t>jhonfre89jeferson@gmail.com</t>
  </si>
  <si>
    <t>Normalista</t>
  </si>
  <si>
    <t>1A</t>
  </si>
  <si>
    <t>DANY</t>
  </si>
  <si>
    <t>YANED</t>
  </si>
  <si>
    <t>MEDINA</t>
  </si>
  <si>
    <t>RENGIFO</t>
  </si>
  <si>
    <t>danyyanedmedinarengifo@gmail.com</t>
  </si>
  <si>
    <t>2C</t>
  </si>
  <si>
    <t xml:space="preserve">DIANA </t>
  </si>
  <si>
    <t xml:space="preserve">ASTRID </t>
  </si>
  <si>
    <t>CALDERON</t>
  </si>
  <si>
    <t>ALVAREZ</t>
  </si>
  <si>
    <t>astridiana32@yahoo.es</t>
  </si>
  <si>
    <t>ADELINA</t>
  </si>
  <si>
    <t>HERNÁNDEZ</t>
  </si>
  <si>
    <t>TRUJILLO</t>
  </si>
  <si>
    <t>sandra.hernandez452@gmail.com</t>
  </si>
  <si>
    <t>ESMITH</t>
  </si>
  <si>
    <t>MARTINEZ</t>
  </si>
  <si>
    <t>VILLANUEVA</t>
  </si>
  <si>
    <t>mithmart63@gmail.com</t>
  </si>
  <si>
    <t>NANCY</t>
  </si>
  <si>
    <t>SIERRA</t>
  </si>
  <si>
    <t>PINZON</t>
  </si>
  <si>
    <t>namasierra@gmail.com</t>
  </si>
  <si>
    <t>ROSALBA</t>
  </si>
  <si>
    <t>QUINTANA</t>
  </si>
  <si>
    <t>SANCHEZ</t>
  </si>
  <si>
    <t>Mujer</t>
  </si>
  <si>
    <t>quintanasanchez2014@gmail.com</t>
  </si>
  <si>
    <t>DEISSY</t>
  </si>
  <si>
    <t>PEÑA</t>
  </si>
  <si>
    <t>depesi51@gmail.com</t>
  </si>
  <si>
    <t>STELLA</t>
  </si>
  <si>
    <t>NIETO</t>
  </si>
  <si>
    <t>CASTAÑO</t>
  </si>
  <si>
    <t>Estella05277@gmail.com</t>
  </si>
  <si>
    <t>LILYAN</t>
  </si>
  <si>
    <t>KATHERINE</t>
  </si>
  <si>
    <t>PEREZ</t>
  </si>
  <si>
    <t>liliankathe093@hotmail.com</t>
  </si>
  <si>
    <t>LUZ</t>
  </si>
  <si>
    <t>MERY</t>
  </si>
  <si>
    <t>MEIRA</t>
  </si>
  <si>
    <t>luzmeryhernandez564@gmail.com</t>
  </si>
  <si>
    <t>VIVIAN</t>
  </si>
  <si>
    <t>ROCIO</t>
  </si>
  <si>
    <t>TORRES</t>
  </si>
  <si>
    <t>MUÑOZ</t>
  </si>
  <si>
    <t>roci18tm@gmail.com</t>
  </si>
  <si>
    <t xml:space="preserve">NOMBRE DEL FUNCIONARIO </t>
  </si>
  <si>
    <t>se aplica:
* solo mayusculas
*sin tildes
* No caracteres, solo espacio</t>
  </si>
  <si>
    <t xml:space="preserve">SEGUNDO NOMBRE DEL FUNCIONARIO </t>
  </si>
  <si>
    <t xml:space="preserve">PRIMER APELLIDO DEL FUNCIONARIO </t>
  </si>
  <si>
    <t xml:space="preserve">SEGUNDO APELLIDO DEL FUNCIONARIO </t>
  </si>
  <si>
    <t xml:space="preserve">NÚMERO DE IDENTIFICACIÓN </t>
  </si>
  <si>
    <t>se aplica 
*ni puntos ni caracteres especiales
* solo CE permite letras</t>
  </si>
  <si>
    <t>FECHA DE EXPEDICIÓN DEL DOCUMENTO</t>
  </si>
  <si>
    <t>se aplica 
*fomato 
* mayores de 18 años</t>
  </si>
  <si>
    <t>se calcula solo con el año, no fecha exacta
se coloca advertencia en el titulo</t>
  </si>
  <si>
    <t>DIRECCIÓN DEL FUNCIONARIO</t>
  </si>
  <si>
    <t>validar que formato se requiere, para validar si es posible</t>
  </si>
  <si>
    <t xml:space="preserve">NOMBRE MUNICIPIO DE RESIDENCIA DE FUNCIONARIO </t>
  </si>
  <si>
    <t>se aplica 
* se corrige la selección de acuerdo al dpto</t>
  </si>
  <si>
    <t>CORREO ELECTRÓNICO</t>
  </si>
  <si>
    <t>se aplica 
* Formato de Correo
* No contenga la letra "Ñ"
* No contenga tildes
* Se admiten solo Mayúsculas</t>
  </si>
  <si>
    <t xml:space="preserve">CARGO DEL FUNCIONARIO </t>
  </si>
  <si>
    <t>* se retira la nota se incluye en el instructivo
* se ajusta la selección de acuerdo al perfil
* se inlcuye otro cual para servicios generales</t>
  </si>
  <si>
    <t xml:space="preserve">CARGO OTRO CUAL </t>
  </si>
  <si>
    <t>No entiendo la observación , solo deja digitar con otro cual</t>
  </si>
  <si>
    <t>TIPO VINCULACIÓN LABORAL</t>
  </si>
  <si>
    <t>se aplica
* se agrega Contrato por horas</t>
  </si>
  <si>
    <t>ÁREAS DE DESEMPEÑO DOCENTE</t>
  </si>
  <si>
    <t>Se aplica
* selección de acuerdo a Docente y Directivo_Docente</t>
  </si>
  <si>
    <t xml:space="preserve">FECHA DE NACIMIENTO DEL FUNCIONARIO </t>
  </si>
  <si>
    <t>2da revisión Educación Inicial</t>
  </si>
  <si>
    <t>1. LA DIRECCIÓN SOLO NUMEROS DE LETRAS #_- Y EL ESPACIO</t>
  </si>
  <si>
    <t>2. SAN ANDRES Y PROVIDENCIA NO MUESTRA EL CODIGO DIVIPOLA</t>
  </si>
  <si>
    <t>3. VILLANUEVA, LA UNION NO MUESTRA CODIGO DIVIPOLA POR SER MUNICIPIOS REPETIDOS</t>
  </si>
  <si>
    <t>4.REVISAR EL CORREO ELECTRONICO PERMITE DE TODO</t>
  </si>
  <si>
    <t>5. PERFIL VALIDAR LISTA CAPELLAN NO CORRESPONDE PARA EDUCACION INICIAL</t>
  </si>
  <si>
    <t>6. CAMBIAR EL NOMBRE DE LA HOJA A EDUCACION INICIAL.</t>
  </si>
  <si>
    <t>**** EDUCACION FORMAL</t>
  </si>
  <si>
    <t>1. CEDULA DE CIUDADANIA SOLO NUMEROS LAS DEMAS LETRAS. ok</t>
  </si>
  <si>
    <t>2. QUE SE BORRE EL NUMERO CON EL CAMBIO DE TIPO DE DOCUMENTO - REFRESCAR DEPENDENCIAS.</t>
  </si>
  <si>
    <t>3. CAMPO CORREO PASA SIN EL ARROBA</t>
  </si>
  <si>
    <t>4. PERFIL SE REFRESQUE LAS DEPENDENCIAS.</t>
  </si>
  <si>
    <t xml:space="preserve">5. REFRESCAR EL CAMPO OTRO CUAL. </t>
  </si>
  <si>
    <t xml:space="preserve">6. FECHA DE EXPEDICION RECIENTES .ok </t>
  </si>
  <si>
    <t>7. AREAS DE DESEMPEÑO PARA DOCENTE ESTA CIENCIAS SOCIALES, HISTORIA OK</t>
  </si>
  <si>
    <t>8. BLOQUEAR COLUMNA NOMBRE DEPARTAMENTO,NOMBRE DE MUNICIPIO, TODAS LAS QUE SON DE LISTA NO PERMITA PEGAR. OK</t>
  </si>
  <si>
    <t>9. AUMENTAR LAS FILAS A 300. OK</t>
  </si>
  <si>
    <t>10. NUMERAR LOS TITULOS. OK</t>
  </si>
  <si>
    <t>11. NOMBRE DEL FUNCIONARIO AJUSTAR A "PRIMER NOMBRE DEL FUNCIONARIO" OK</t>
  </si>
  <si>
    <t xml:space="preserve">12. y 18. Tipo de documento de identificación del personal del EE: </t>
  </si>
  <si>
    <t>CODIGO</t>
  </si>
  <si>
    <t>TIPODATO</t>
  </si>
  <si>
    <t xml:space="preserve">27. Perfil del personal </t>
  </si>
  <si>
    <t xml:space="preserve">28. Cargo </t>
  </si>
  <si>
    <t xml:space="preserve">30. Áreas de desempeño docete </t>
  </si>
  <si>
    <t xml:space="preserve">31. Dedicación del personal </t>
  </si>
  <si>
    <t>32. Nivel educativo - formación de base</t>
  </si>
  <si>
    <t xml:space="preserve">33. Nivel educativo - formación postgradual </t>
  </si>
  <si>
    <t>34. Escalafón docente</t>
  </si>
  <si>
    <t>37. Discapacidad</t>
  </si>
  <si>
    <t>DEPARTAMENTO</t>
  </si>
  <si>
    <t>MUNICIPIOS</t>
  </si>
  <si>
    <t>SEXO</t>
  </si>
  <si>
    <t>31. Tipo Vinculación Laboral</t>
  </si>
  <si>
    <t>ESNUMERO</t>
  </si>
  <si>
    <t xml:space="preserve">DD </t>
  </si>
  <si>
    <t>INSERT INTO PERFIL(CODIGO,NOMBRE)VALUES('</t>
  </si>
  <si>
    <t>Rector</t>
  </si>
  <si>
    <t>DD</t>
  </si>
  <si>
    <t>INSERT INTO CARGO(ID,NOMBRE,PERFIL_CODIGO)VALUES(</t>
  </si>
  <si>
    <t>Ciencias naturales y educación ambiental</t>
  </si>
  <si>
    <t>INSERT INTO AREADESEMPENO(ID,NOMBRE)VALUES(</t>
  </si>
  <si>
    <t>Bachiller</t>
  </si>
  <si>
    <t>No tiene / No aplica</t>
  </si>
  <si>
    <t>Física</t>
  </si>
  <si>
    <t>AMAZONAS</t>
  </si>
  <si>
    <t>91</t>
  </si>
  <si>
    <t>05</t>
  </si>
  <si>
    <t>MEDELLÍN</t>
  </si>
  <si>
    <t>05001</t>
  </si>
  <si>
    <t>H</t>
  </si>
  <si>
    <t>Contrato Término Fijo</t>
  </si>
  <si>
    <t>Cédula de extranjería</t>
  </si>
  <si>
    <t xml:space="preserve">CE </t>
  </si>
  <si>
    <t>Director</t>
  </si>
  <si>
    <t>Ciencias sociales, historia, geografía, constitución política y democracia</t>
  </si>
  <si>
    <t>Tiempo parcial (medio tiempo)</t>
  </si>
  <si>
    <t xml:space="preserve">Bachiller pedagógico </t>
  </si>
  <si>
    <t>Visual</t>
  </si>
  <si>
    <t>ANTIOQUIA</t>
  </si>
  <si>
    <t>ABEJORRAL</t>
  </si>
  <si>
    <t>05002</t>
  </si>
  <si>
    <t>Pasaporte</t>
  </si>
  <si>
    <t>PA</t>
  </si>
  <si>
    <t>Administrativo</t>
  </si>
  <si>
    <t>AD</t>
  </si>
  <si>
    <t>Educación artística y cultural</t>
  </si>
  <si>
    <t>Ocasional (trabajo por horas)</t>
  </si>
  <si>
    <t>1B</t>
  </si>
  <si>
    <t>Auditiva</t>
  </si>
  <si>
    <t>ARAUCA</t>
  </si>
  <si>
    <t>81</t>
  </si>
  <si>
    <t>ABRIAQUÍ</t>
  </si>
  <si>
    <t>05004</t>
  </si>
  <si>
    <t>Contrato Obra Labor</t>
  </si>
  <si>
    <t>Permiso especial de permanencia</t>
  </si>
  <si>
    <t xml:space="preserve">PE </t>
  </si>
  <si>
    <t>Personal_de_apoyo</t>
  </si>
  <si>
    <t>Secretario académico</t>
  </si>
  <si>
    <t>Educación ética y en valores humanos</t>
  </si>
  <si>
    <t>Técnico / tecnólogo en áreas de educación</t>
  </si>
  <si>
    <t>1C</t>
  </si>
  <si>
    <t>Intelectual</t>
  </si>
  <si>
    <t>ARCHIPIÉLAGO_DE_SAN_ANDRÉS_PROVIDENCIA_Y_SANTA_CATALINA</t>
  </si>
  <si>
    <t>88</t>
  </si>
  <si>
    <t>ALEJANDRÍA</t>
  </si>
  <si>
    <t>05021</t>
  </si>
  <si>
    <t>Prestación De Servicios</t>
  </si>
  <si>
    <t>Carné diplomático</t>
  </si>
  <si>
    <t>CD</t>
  </si>
  <si>
    <t>Personal_servicios_generales</t>
  </si>
  <si>
    <t>SG</t>
  </si>
  <si>
    <t>Docente de preescolar</t>
  </si>
  <si>
    <t>D</t>
  </si>
  <si>
    <t>Educación física, recreación y deportes</t>
  </si>
  <si>
    <t>1D</t>
  </si>
  <si>
    <t>Psicosocial mental</t>
  </si>
  <si>
    <t>ATLÁNTICO</t>
  </si>
  <si>
    <t>08</t>
  </si>
  <si>
    <t>AMAGÁ</t>
  </si>
  <si>
    <t>05030</t>
  </si>
  <si>
    <t>Contrato por horas</t>
  </si>
  <si>
    <t>Salvoconducto de  permanencia</t>
  </si>
  <si>
    <t>SC</t>
  </si>
  <si>
    <t>Educación religiosa</t>
  </si>
  <si>
    <t>Profesional no licenciado</t>
  </si>
  <si>
    <t>Sordoceguera</t>
  </si>
  <si>
    <t>BOGOTÁ</t>
  </si>
  <si>
    <t>11</t>
  </si>
  <si>
    <t>AMALFI</t>
  </si>
  <si>
    <t>05031</t>
  </si>
  <si>
    <t>Otro</t>
  </si>
  <si>
    <t>Permiso Especial de Permanencia</t>
  </si>
  <si>
    <t>Docente de secundaria</t>
  </si>
  <si>
    <t>Humanidades, lengua castellana e idiomas extranjeros</t>
  </si>
  <si>
    <t>Primaria</t>
  </si>
  <si>
    <t>Múltiple</t>
  </si>
  <si>
    <t>BOLÍVAR</t>
  </si>
  <si>
    <t>13</t>
  </si>
  <si>
    <t>ANDES</t>
  </si>
  <si>
    <t>05034</t>
  </si>
  <si>
    <t>Tarjeta de identidad</t>
  </si>
  <si>
    <t>TI</t>
  </si>
  <si>
    <t>Docente de media</t>
  </si>
  <si>
    <t>Matemáticas</t>
  </si>
  <si>
    <t>Sin estudios formales</t>
  </si>
  <si>
    <t>BOYACÁ</t>
  </si>
  <si>
    <t>15</t>
  </si>
  <si>
    <t>ANGELÓPOLIS</t>
  </si>
  <si>
    <t>05036</t>
  </si>
  <si>
    <t>Documento extranjero</t>
  </si>
  <si>
    <t>DE</t>
  </si>
  <si>
    <t>Docente de educación inicial*</t>
  </si>
  <si>
    <t>Tecnología e informática</t>
  </si>
  <si>
    <t>2D</t>
  </si>
  <si>
    <t>CALDAS</t>
  </si>
  <si>
    <t>17</t>
  </si>
  <si>
    <t>ANGOSTURA</t>
  </si>
  <si>
    <t>05038</t>
  </si>
  <si>
    <t>Sin identificación</t>
  </si>
  <si>
    <t>SI</t>
  </si>
  <si>
    <t>Secretario(a)</t>
  </si>
  <si>
    <t xml:space="preserve">Ciencias políticas </t>
  </si>
  <si>
    <t>CAQUETÁ</t>
  </si>
  <si>
    <t>18</t>
  </si>
  <si>
    <t>ANORÍ</t>
  </si>
  <si>
    <t>05040</t>
  </si>
  <si>
    <t>Tesorero(a)</t>
  </si>
  <si>
    <t>Ciencias  económicas</t>
  </si>
  <si>
    <t>CASANARE</t>
  </si>
  <si>
    <t>85</t>
  </si>
  <si>
    <t>SANTAFÉ DE ANTIOQUIA</t>
  </si>
  <si>
    <t>05042</t>
  </si>
  <si>
    <t>Contador(a)</t>
  </si>
  <si>
    <t>Filosofía</t>
  </si>
  <si>
    <t>3C</t>
  </si>
  <si>
    <t>CAUCA</t>
  </si>
  <si>
    <t>19</t>
  </si>
  <si>
    <t>ANZA</t>
  </si>
  <si>
    <t>05044</t>
  </si>
  <si>
    <t>Administrador(a)</t>
  </si>
  <si>
    <t>Proyectos pedagógicos (áreas técnicas)</t>
  </si>
  <si>
    <t>3D</t>
  </si>
  <si>
    <t>CESAR</t>
  </si>
  <si>
    <t>20</t>
  </si>
  <si>
    <t>APARTADÓ</t>
  </si>
  <si>
    <t>05045</t>
  </si>
  <si>
    <t>Almacenista (a)</t>
  </si>
  <si>
    <t>CHOCÓ</t>
  </si>
  <si>
    <t>27</t>
  </si>
  <si>
    <t>ARBOLETES</t>
  </si>
  <si>
    <t>05051</t>
  </si>
  <si>
    <t>Auxiliar de contabilidad</t>
  </si>
  <si>
    <t>CÓRDOBA</t>
  </si>
  <si>
    <t>23</t>
  </si>
  <si>
    <t>ARGELIA</t>
  </si>
  <si>
    <t>05055</t>
  </si>
  <si>
    <t>Otro _ Cuál</t>
  </si>
  <si>
    <t>Áreas educación inicial*</t>
  </si>
  <si>
    <t>CUNDINAMARCA</t>
  </si>
  <si>
    <t>25</t>
  </si>
  <si>
    <t>ARMENIA</t>
  </si>
  <si>
    <t>05059</t>
  </si>
  <si>
    <t>Psicólogo</t>
  </si>
  <si>
    <t>Directivo docente sin carga académica**</t>
  </si>
  <si>
    <t>GUAINÍA</t>
  </si>
  <si>
    <t>94</t>
  </si>
  <si>
    <t>BARBOSA</t>
  </si>
  <si>
    <t>05079</t>
  </si>
  <si>
    <t>Trabajador(a) social</t>
  </si>
  <si>
    <t xml:space="preserve">* Solo si el establecimiento educativo ofrece servicios de educación inicial adicionales al nivel preescolar. </t>
  </si>
  <si>
    <t>GUAVIARE</t>
  </si>
  <si>
    <t>95</t>
  </si>
  <si>
    <t>BELMIRA</t>
  </si>
  <si>
    <t>05086</t>
  </si>
  <si>
    <t>Enfermera</t>
  </si>
  <si>
    <t>HUILA</t>
  </si>
  <si>
    <t>41</t>
  </si>
  <si>
    <t>BELLO</t>
  </si>
  <si>
    <t>05088</t>
  </si>
  <si>
    <t>Nutricionista</t>
  </si>
  <si>
    <t>LA_GUAJIRA</t>
  </si>
  <si>
    <t>44</t>
  </si>
  <si>
    <t>BETANIA</t>
  </si>
  <si>
    <t>05091</t>
  </si>
  <si>
    <t>Capellán</t>
  </si>
  <si>
    <t>MAGDALENA</t>
  </si>
  <si>
    <t>47</t>
  </si>
  <si>
    <t>BETULIA</t>
  </si>
  <si>
    <t>05093</t>
  </si>
  <si>
    <t>Bibliotecólogo</t>
  </si>
  <si>
    <t>META</t>
  </si>
  <si>
    <t>50</t>
  </si>
  <si>
    <t>CIUDADBOLÍVAR</t>
  </si>
  <si>
    <t>05101</t>
  </si>
  <si>
    <t>Laboratorista</t>
  </si>
  <si>
    <t>NARIÑO</t>
  </si>
  <si>
    <t>52</t>
  </si>
  <si>
    <t>BRICEÑO</t>
  </si>
  <si>
    <t>05107</t>
  </si>
  <si>
    <t>Orientador(a)</t>
  </si>
  <si>
    <t>NORTE_DE_SANTANDER</t>
  </si>
  <si>
    <t>54</t>
  </si>
  <si>
    <t>BURITICÁ</t>
  </si>
  <si>
    <t>05113</t>
  </si>
  <si>
    <t>Auxiliar de aula preescolar</t>
  </si>
  <si>
    <t>PUTUMAYO</t>
  </si>
  <si>
    <t>86</t>
  </si>
  <si>
    <t>CÁCERES</t>
  </si>
  <si>
    <t>05120</t>
  </si>
  <si>
    <t>Auxiliar de educación inicial *</t>
  </si>
  <si>
    <t>QUINDIO</t>
  </si>
  <si>
    <t>63</t>
  </si>
  <si>
    <t>CAICEDO</t>
  </si>
  <si>
    <t>05125</t>
  </si>
  <si>
    <t>Aseador(a)</t>
  </si>
  <si>
    <t>RISARALDA</t>
  </si>
  <si>
    <t>66</t>
  </si>
  <si>
    <t>05129</t>
  </si>
  <si>
    <t>Vigilante</t>
  </si>
  <si>
    <t>SANTANDER</t>
  </si>
  <si>
    <t>68</t>
  </si>
  <si>
    <t>CAMPAMENTO</t>
  </si>
  <si>
    <t>05134</t>
  </si>
  <si>
    <t>Personal de mantenimiento</t>
  </si>
  <si>
    <t>SUCRE</t>
  </si>
  <si>
    <t>70</t>
  </si>
  <si>
    <t>CAÑASGORDAS</t>
  </si>
  <si>
    <t>05138</t>
  </si>
  <si>
    <t>Conductor**</t>
  </si>
  <si>
    <t>73</t>
  </si>
  <si>
    <t>CARACOLÍ</t>
  </si>
  <si>
    <t>05142</t>
  </si>
  <si>
    <t>Personal de cafetería **</t>
  </si>
  <si>
    <t>VALLE_DEL_CAUCA</t>
  </si>
  <si>
    <t>76</t>
  </si>
  <si>
    <t>CARAMANTA</t>
  </si>
  <si>
    <t>05145</t>
  </si>
  <si>
    <t>VAUPÉS</t>
  </si>
  <si>
    <t>97</t>
  </si>
  <si>
    <t>CAREPA</t>
  </si>
  <si>
    <t>05147</t>
  </si>
  <si>
    <t>VICHADA</t>
  </si>
  <si>
    <t>99</t>
  </si>
  <si>
    <t>EL CARMEN DE VIBORAL</t>
  </si>
  <si>
    <t>05148</t>
  </si>
  <si>
    <t>CAROLINA</t>
  </si>
  <si>
    <t>05150</t>
  </si>
  <si>
    <t>CAUCASIA</t>
  </si>
  <si>
    <t>05154</t>
  </si>
  <si>
    <t>CHIGORODÓ</t>
  </si>
  <si>
    <t>05172</t>
  </si>
  <si>
    <t>CISNEROS</t>
  </si>
  <si>
    <t>05190</t>
  </si>
  <si>
    <t>COCORNÁ</t>
  </si>
  <si>
    <t>05197</t>
  </si>
  <si>
    <t>CONCEPCIÓN</t>
  </si>
  <si>
    <t>05206</t>
  </si>
  <si>
    <t>CONCORDIA</t>
  </si>
  <si>
    <t>05209</t>
  </si>
  <si>
    <t>COPACABANA</t>
  </si>
  <si>
    <t>05212</t>
  </si>
  <si>
    <t>DABEIBA</t>
  </si>
  <si>
    <t>05234</t>
  </si>
  <si>
    <t>DONMATÍAS</t>
  </si>
  <si>
    <t>05237</t>
  </si>
  <si>
    <t>EBÉJICO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</si>
  <si>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</si>
  <si>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</si>
  <si>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</si>
  <si>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</si>
  <si>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</si>
  <si>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</si>
  <si>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</si>
  <si>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</si>
  <si>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</si>
  <si>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</si>
  <si>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</si>
  <si>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</si>
  <si>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</si>
  <si>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</si>
  <si>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</si>
  <si>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GÓMEZ PLATA</t>
  </si>
  <si>
    <t>05310</t>
  </si>
  <si>
    <t>GRANADA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</si>
  <si>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</si>
  <si>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</si>
  <si>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</si>
  <si>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</si>
  <si>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</si>
  <si>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</si>
  <si>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</si>
  <si>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</si>
  <si>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</si>
  <si>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</si>
  <si>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</si>
  <si>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ITAGUI</t>
  </si>
  <si>
    <t>05360</t>
  </si>
  <si>
    <t>ITUANGO</t>
  </si>
  <si>
    <t>05361</t>
  </si>
  <si>
    <t>JARDÍN</t>
  </si>
  <si>
    <t>05364</t>
  </si>
  <si>
    <t>JERICÓ</t>
  </si>
  <si>
    <t>05368</t>
  </si>
  <si>
    <t>LA CEJA</t>
  </si>
  <si>
    <t>05376</t>
  </si>
  <si>
    <t>LA ESTRELLA</t>
  </si>
  <si>
    <t>05380</t>
  </si>
  <si>
    <t>LA PINTADA</t>
  </si>
  <si>
    <t>05390</t>
  </si>
  <si>
    <t>LA UNIÓN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</si>
  <si>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</si>
  <si>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</si>
  <si>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</si>
  <si>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</si>
  <si>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</si>
  <si>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</si>
  <si>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</si>
  <si>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</si>
  <si>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</si>
  <si>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MURINDÓ</t>
  </si>
  <si>
    <t>05475</t>
  </si>
  <si>
    <t>MUTATÁ</t>
  </si>
  <si>
    <t>05480</t>
  </si>
  <si>
    <t>05483</t>
  </si>
  <si>
    <t>NECOCLÍ</t>
  </si>
  <si>
    <t>05490</t>
  </si>
  <si>
    <t>NECHÍ</t>
  </si>
  <si>
    <t>05495</t>
  </si>
  <si>
    <t>05501</t>
  </si>
  <si>
    <t>PEÑOL</t>
  </si>
  <si>
    <t>05541</t>
  </si>
  <si>
    <t>PEQUE</t>
  </si>
  <si>
    <t>05543</t>
  </si>
  <si>
    <t>PUEBLORRICO</t>
  </si>
  <si>
    <t>05576</t>
  </si>
  <si>
    <t>PUERTO BERRÍO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</si>
  <si>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</si>
  <si>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</si>
  <si>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</si>
  <si>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</si>
  <si>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</si>
  <si>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</si>
  <si>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</si>
  <si>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</si>
  <si>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</si>
  <si>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</si>
  <si>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</si>
  <si>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</si>
  <si>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</si>
  <si>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</si>
  <si>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</si>
  <si>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</si>
  <si>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</si>
  <si>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ANDRÉS DE CUERQUÍA</t>
  </si>
  <si>
    <t>05647</t>
  </si>
  <si>
    <t>SAN CARLOS</t>
  </si>
  <si>
    <t>05649</t>
  </si>
  <si>
    <t>SAN FRANCISCO</t>
  </si>
  <si>
    <t>05652</t>
  </si>
  <si>
    <t>SAN JERÓNIMO</t>
  </si>
  <si>
    <t>05656</t>
  </si>
  <si>
    <t>SAN JOSÉ DE LA MONTAÑA</t>
  </si>
  <si>
    <t>05658</t>
  </si>
  <si>
    <t>SAN JUAN DE URABÁ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</si>
  <si>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</si>
  <si>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</si>
  <si>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</si>
  <si>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</si>
  <si>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</si>
  <si>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</si>
  <si>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</si>
  <si>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</si>
  <si>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</si>
  <si>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</si>
  <si>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</si>
  <si>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</si>
  <si>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</si>
  <si>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BÁRBARA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</si>
  <si>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</si>
  <si>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</si>
  <si>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</si>
  <si>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</si>
  <si>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</si>
  <si>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</si>
  <si>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</si>
  <si>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</si>
  <si>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</si>
  <si>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</si>
  <si>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</si>
  <si>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SOPETRÁN</t>
  </si>
  <si>
    <t>05761</t>
  </si>
  <si>
    <t>TÁMESIS</t>
  </si>
  <si>
    <t>05789</t>
  </si>
  <si>
    <t>TARAZÁ</t>
  </si>
  <si>
    <t>05790</t>
  </si>
  <si>
    <t>TARSO</t>
  </si>
  <si>
    <t>05792</t>
  </si>
  <si>
    <t>TITIRIBÍ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</si>
  <si>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</si>
  <si>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</si>
  <si>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</si>
  <si>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</si>
  <si>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</si>
  <si>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</si>
  <si>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</si>
  <si>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</si>
  <si>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</si>
  <si>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</si>
  <si>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</si>
  <si>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VALPARAÍSO</t>
  </si>
  <si>
    <t>05856</t>
  </si>
  <si>
    <t>VEGACHÍ</t>
  </si>
  <si>
    <t>05858</t>
  </si>
  <si>
    <t>VENECIA</t>
  </si>
  <si>
    <t>05861</t>
  </si>
  <si>
    <t>VIGÍA DEL FUERTE</t>
  </si>
  <si>
    <t>05873</t>
  </si>
  <si>
    <t>YALÍ</t>
  </si>
  <si>
    <t>05885</t>
  </si>
  <si>
    <t>YARUMAL</t>
  </si>
  <si>
    <t>05887</t>
  </si>
  <si>
    <t>YOLOMBÓ</t>
  </si>
  <si>
    <t>05890</t>
  </si>
  <si>
    <t>YONDÓ</t>
  </si>
  <si>
    <t>05893</t>
  </si>
  <si>
    <t>ZARAGOZA</t>
  </si>
  <si>
    <t>05895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</si>
  <si>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</si>
  <si>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</si>
  <si>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</si>
  <si>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</si>
  <si>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</si>
  <si>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</si>
  <si>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</si>
  <si>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</si>
  <si>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</si>
  <si>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</si>
  <si>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</si>
  <si>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</si>
  <si>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</si>
  <si>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</si>
  <si>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</si>
  <si>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</si>
  <si>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MANATÍ</t>
  </si>
  <si>
    <t>08436</t>
  </si>
  <si>
    <t>PALMAR DE VARELA</t>
  </si>
  <si>
    <t>08520</t>
  </si>
  <si>
    <t>PIOJÓ</t>
  </si>
  <si>
    <t>08549</t>
  </si>
  <si>
    <t>POLONUEVO</t>
  </si>
  <si>
    <t>08558</t>
  </si>
  <si>
    <t>PONEDERA</t>
  </si>
  <si>
    <t>08560</t>
  </si>
  <si>
    <t>PUERTO COLOMBIA</t>
  </si>
  <si>
    <t>08573</t>
  </si>
  <si>
    <t>REPELÓN</t>
  </si>
  <si>
    <t>08606</t>
  </si>
  <si>
    <t>SABANAGRANDE</t>
  </si>
  <si>
    <t>08634</t>
  </si>
  <si>
    <t>08638</t>
  </si>
  <si>
    <t>SANTA LUCÍA</t>
  </si>
  <si>
    <t>08675</t>
  </si>
  <si>
    <t>SANTO TOMÁS</t>
  </si>
  <si>
    <t>08685</t>
  </si>
  <si>
    <t>SOLEDAD</t>
  </si>
  <si>
    <t>08758</t>
  </si>
  <si>
    <t>SUAN</t>
  </si>
  <si>
    <t>08770</t>
  </si>
  <si>
    <t>TUBARÁ</t>
  </si>
  <si>
    <t>08832</t>
  </si>
  <si>
    <t>USIACURÍ</t>
  </si>
  <si>
    <t>08849</t>
  </si>
  <si>
    <t>BOGOTÁ, D.C.</t>
  </si>
  <si>
    <t>11001</t>
  </si>
  <si>
    <t>CARTAGENA</t>
  </si>
  <si>
    <t>13001</t>
  </si>
  <si>
    <t>ACHÍ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</si>
  <si>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</si>
  <si>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</si>
  <si>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</si>
  <si>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</si>
  <si>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</si>
  <si>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</si>
  <si>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</si>
  <si>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</si>
  <si>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</si>
  <si>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</si>
  <si>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</si>
  <si>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</si>
  <si>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</si>
  <si>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</si>
  <si>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</si>
  <si>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</si>
  <si>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</si>
  <si>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13212</t>
  </si>
  <si>
    <t>13222</t>
  </si>
  <si>
    <t>EL CARMEN DE BOLÍVAR</t>
  </si>
  <si>
    <t>13244</t>
  </si>
  <si>
    <t>EL GUAMO</t>
  </si>
  <si>
    <t>13248</t>
  </si>
  <si>
    <t>EL PEÑÓN</t>
  </si>
  <si>
    <t>13268</t>
  </si>
  <si>
    <t>HATILLO DE LOBA</t>
  </si>
  <si>
    <t>13300</t>
  </si>
  <si>
    <t>MAGANGUÉ</t>
  </si>
  <si>
    <t>13430</t>
  </si>
  <si>
    <t>MAHATES</t>
  </si>
  <si>
    <t>13433</t>
  </si>
  <si>
    <t>MARGARITA</t>
  </si>
  <si>
    <t>13440</t>
  </si>
  <si>
    <t>MARÍA LA BAJA</t>
  </si>
  <si>
    <t>13442</t>
  </si>
  <si>
    <t>MONTECRISTO</t>
  </si>
  <si>
    <t>13458</t>
  </si>
  <si>
    <t>MOMPÓS</t>
  </si>
  <si>
    <t>13468</t>
  </si>
  <si>
    <t>MORALES</t>
  </si>
  <si>
    <t>13473</t>
  </si>
  <si>
    <t>NOROSÍ</t>
  </si>
  <si>
    <t>13490</t>
  </si>
  <si>
    <t>PINILLOS</t>
  </si>
  <si>
    <t>13549</t>
  </si>
  <si>
    <t>REGIDOR</t>
  </si>
  <si>
    <t>13580</t>
  </si>
  <si>
    <t>RÍO VIEJO</t>
  </si>
  <si>
    <t>13600</t>
  </si>
  <si>
    <t>SAN CRISTÓBAL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</si>
  <si>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</si>
  <si>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</si>
  <si>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</si>
  <si>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</si>
  <si>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</si>
  <si>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</si>
  <si>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</si>
  <si>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</si>
  <si>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</si>
  <si>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</si>
  <si>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</si>
  <si>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MARTÍN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</si>
  <si>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</si>
  <si>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</si>
  <si>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</si>
  <si>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</si>
  <si>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</si>
  <si>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</si>
  <si>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</si>
  <si>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</si>
  <si>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</si>
  <si>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SIMITÍ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</si>
  <si>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</si>
  <si>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</si>
  <si>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</si>
  <si>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</si>
  <si>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</si>
  <si>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</si>
  <si>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</si>
  <si>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</si>
  <si>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</si>
  <si>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TURBANÁ</t>
  </si>
  <si>
    <t>13838</t>
  </si>
  <si>
    <t>13873</t>
  </si>
  <si>
    <t>ZAMBRANO</t>
  </si>
  <si>
    <t>13894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</si>
  <si>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</si>
  <si>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</si>
  <si>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</si>
  <si>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</si>
  <si>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</si>
  <si>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</si>
  <si>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</si>
  <si>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</si>
  <si>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BELÉN</t>
  </si>
  <si>
    <t>15087</t>
  </si>
  <si>
    <t>BERBEO</t>
  </si>
  <si>
    <t>15090</t>
  </si>
  <si>
    <t>BETÉITIVA</t>
  </si>
  <si>
    <t>15092</t>
  </si>
  <si>
    <t>BOAVITA</t>
  </si>
  <si>
    <t>15097</t>
  </si>
  <si>
    <t>15104</t>
  </si>
  <si>
    <t>15106</t>
  </si>
  <si>
    <t>BUENAVISTA</t>
  </si>
  <si>
    <t>15109</t>
  </si>
  <si>
    <t>BUSBANZÁ</t>
  </si>
  <si>
    <t>15114</t>
  </si>
  <si>
    <t>15131</t>
  </si>
  <si>
    <t>CAMPOHERMOSO</t>
  </si>
  <si>
    <t>15135</t>
  </si>
  <si>
    <t>CERINZA</t>
  </si>
  <si>
    <t>15162</t>
  </si>
  <si>
    <t>CHINAVITA</t>
  </si>
  <si>
    <t>15172</t>
  </si>
  <si>
    <t>CHIQUINQUIRÁ</t>
  </si>
  <si>
    <t>15176</t>
  </si>
  <si>
    <t>CHISCAS</t>
  </si>
  <si>
    <t>15180</t>
  </si>
  <si>
    <t>CHITA</t>
  </si>
  <si>
    <t>15183</t>
  </si>
  <si>
    <t>CHITARAQUE</t>
  </si>
  <si>
    <t>15185</t>
  </si>
  <si>
    <t>CHIVATÁ</t>
  </si>
  <si>
    <t>15187</t>
  </si>
  <si>
    <t>CIÉNEGA</t>
  </si>
  <si>
    <t>15189</t>
  </si>
  <si>
    <t>CÓMBITA</t>
  </si>
  <si>
    <t>15204</t>
  </si>
  <si>
    <t>COPER</t>
  </si>
  <si>
    <t>15212</t>
  </si>
  <si>
    <t>CORRALES</t>
  </si>
  <si>
    <t>15215</t>
  </si>
  <si>
    <t>COVARACHÍA</t>
  </si>
  <si>
    <t>15218</t>
  </si>
  <si>
    <t>CUBARÁ</t>
  </si>
  <si>
    <t>15223</t>
  </si>
  <si>
    <t>CUCAITA</t>
  </si>
  <si>
    <t>15224</t>
  </si>
  <si>
    <t>CUÍTIVA</t>
  </si>
  <si>
    <t>15226</t>
  </si>
  <si>
    <t>CHÍQUIZA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</si>
  <si>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</si>
  <si>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</si>
  <si>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</si>
  <si>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</si>
  <si>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</si>
  <si>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</si>
  <si>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</si>
  <si>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</si>
  <si>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</si>
  <si>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</si>
  <si>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</si>
  <si>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</si>
  <si>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</si>
  <si>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GACHANTIVÁ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</si>
  <si>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</si>
  <si>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</si>
  <si>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</si>
  <si>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</si>
  <si>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</si>
  <si>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</si>
  <si>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</si>
  <si>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</si>
  <si>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</si>
  <si>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GUAYATÁ</t>
  </si>
  <si>
    <t>15325</t>
  </si>
  <si>
    <t>GÜICÁN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</si>
  <si>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</si>
  <si>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</si>
  <si>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</si>
  <si>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</si>
  <si>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</si>
  <si>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</si>
  <si>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</si>
  <si>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</si>
  <si>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</si>
  <si>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</si>
  <si>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LA VICTORIA</t>
  </si>
  <si>
    <t>15401</t>
  </si>
  <si>
    <t>LA UVITA</t>
  </si>
  <si>
    <t>15403</t>
  </si>
  <si>
    <t>VILLA DE LEYVA</t>
  </si>
  <si>
    <t>15407</t>
  </si>
  <si>
    <t>MACANAL</t>
  </si>
  <si>
    <t>15425</t>
  </si>
  <si>
    <t>MARIPÍ</t>
  </si>
  <si>
    <t>15442</t>
  </si>
  <si>
    <t>MIRAFLORES</t>
  </si>
  <si>
    <t>15455</t>
  </si>
  <si>
    <t>MONGUA</t>
  </si>
  <si>
    <t>15464</t>
  </si>
  <si>
    <t>MONGUÍ</t>
  </si>
  <si>
    <t>15466</t>
  </si>
  <si>
    <t>MONIQUIRÁ</t>
  </si>
  <si>
    <t>15469</t>
  </si>
  <si>
    <t>MOTAVITA</t>
  </si>
  <si>
    <t>15476</t>
  </si>
  <si>
    <t>MUZO</t>
  </si>
  <si>
    <t>15480</t>
  </si>
  <si>
    <t>NOBSA</t>
  </si>
  <si>
    <t>15491</t>
  </si>
  <si>
    <t>NUEVO COLÓN</t>
  </si>
  <si>
    <t>15494</t>
  </si>
  <si>
    <t>OICATÁ</t>
  </si>
  <si>
    <t>15500</t>
  </si>
  <si>
    <t>OTANCHE</t>
  </si>
  <si>
    <t>15507</t>
  </si>
  <si>
    <t>PACHAVITA</t>
  </si>
  <si>
    <t>15511</t>
  </si>
  <si>
    <t>PÁEZ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</si>
  <si>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</si>
  <si>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</si>
  <si>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</si>
  <si>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</si>
  <si>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</si>
  <si>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</si>
  <si>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</si>
  <si>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</si>
  <si>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</si>
  <si>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</si>
  <si>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</si>
  <si>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RÍO</t>
  </si>
  <si>
    <t>15537</t>
  </si>
  <si>
    <t>PESCA</t>
  </si>
  <si>
    <t>15542</t>
  </si>
  <si>
    <t>PISBA</t>
  </si>
  <si>
    <t>15550</t>
  </si>
  <si>
    <t>PUERTO BOYACÁ</t>
  </si>
  <si>
    <t>15572</t>
  </si>
  <si>
    <t>QUÍPAMA</t>
  </si>
  <si>
    <t>15580</t>
  </si>
  <si>
    <t>RAMIRIQUÍ</t>
  </si>
  <si>
    <t>15599</t>
  </si>
  <si>
    <t>RÁQUIRA</t>
  </si>
  <si>
    <t>15600</t>
  </si>
  <si>
    <t>RONDÓN</t>
  </si>
  <si>
    <t>15621</t>
  </si>
  <si>
    <t>SABOYÁ</t>
  </si>
  <si>
    <t>15632</t>
  </si>
  <si>
    <t>SÁCHICA</t>
  </si>
  <si>
    <t>15638</t>
  </si>
  <si>
    <t>SAMACÁ</t>
  </si>
  <si>
    <t>15646</t>
  </si>
  <si>
    <t>SAN EDUARDO</t>
  </si>
  <si>
    <t>15660</t>
  </si>
  <si>
    <t>SAN JOSÉ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</si>
  <si>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</si>
  <si>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</si>
  <si>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</si>
  <si>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</si>
  <si>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</si>
  <si>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</si>
  <si>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</si>
  <si>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</si>
  <si>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</si>
  <si>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</si>
  <si>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</si>
  <si>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SANTA MARÍA</t>
  </si>
  <si>
    <t>15690</t>
  </si>
  <si>
    <t>SANTA ROSA DE VITERBO</t>
  </si>
  <si>
    <t>15693</t>
  </si>
  <si>
    <t>SANTA SOFÍA</t>
  </si>
  <si>
    <t>15696</t>
  </si>
  <si>
    <t>SATIVANORTE</t>
  </si>
  <si>
    <t>15720</t>
  </si>
  <si>
    <t>SATIVASUR</t>
  </si>
  <si>
    <t>15723</t>
  </si>
  <si>
    <t>SIACHOQUE</t>
  </si>
  <si>
    <t>15740</t>
  </si>
  <si>
    <t>SOATÁ</t>
  </si>
  <si>
    <t>15753</t>
  </si>
  <si>
    <t>SOCOTÁ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</si>
  <si>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</si>
  <si>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</si>
  <si>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</si>
  <si>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</si>
  <si>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</si>
  <si>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</si>
  <si>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</si>
  <si>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</si>
  <si>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</si>
  <si>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SOTAQUIRÁ</t>
  </si>
  <si>
    <t>15763</t>
  </si>
  <si>
    <t>SORACÁ</t>
  </si>
  <si>
    <t>15764</t>
  </si>
  <si>
    <t>SUSACÓN</t>
  </si>
  <si>
    <t>15774</t>
  </si>
  <si>
    <t>SUTAMARCHÁN</t>
  </si>
  <si>
    <t>15776</t>
  </si>
  <si>
    <t>SUTATENZA</t>
  </si>
  <si>
    <t>15778</t>
  </si>
  <si>
    <t>TASCO</t>
  </si>
  <si>
    <t>15790</t>
  </si>
  <si>
    <t>TENZA</t>
  </si>
  <si>
    <t>15798</t>
  </si>
  <si>
    <t>TIBANÁ</t>
  </si>
  <si>
    <t>15804</t>
  </si>
  <si>
    <t>TIBASOSA</t>
  </si>
  <si>
    <t>15806</t>
  </si>
  <si>
    <t>TINJACÁ</t>
  </si>
  <si>
    <t>15808</t>
  </si>
  <si>
    <t>TIPACOQUE</t>
  </si>
  <si>
    <t>15810</t>
  </si>
  <si>
    <t>TOCA</t>
  </si>
  <si>
    <t>15814</t>
  </si>
  <si>
    <t>TOGÜÍ</t>
  </si>
  <si>
    <t>15816</t>
  </si>
  <si>
    <t>TÓPAGA</t>
  </si>
  <si>
    <t>15820</t>
  </si>
  <si>
    <t>TOTA</t>
  </si>
  <si>
    <t>15822</t>
  </si>
  <si>
    <t>TUNUNGUÁ</t>
  </si>
  <si>
    <t>15832</t>
  </si>
  <si>
    <t>TURMEQUÉ</t>
  </si>
  <si>
    <t>15835</t>
  </si>
  <si>
    <t>TUTA</t>
  </si>
  <si>
    <t>15837</t>
  </si>
  <si>
    <t>TUTAZÁ</t>
  </si>
  <si>
    <t>15839</t>
  </si>
  <si>
    <t>UMBITA</t>
  </si>
  <si>
    <t>15842</t>
  </si>
  <si>
    <t>VENTAQUEMADA</t>
  </si>
  <si>
    <t>15861</t>
  </si>
  <si>
    <t>VIRACACHÁ</t>
  </si>
  <si>
    <t>15879</t>
  </si>
  <si>
    <t>ZETAQUIRA</t>
  </si>
  <si>
    <t>15897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</si>
  <si>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</si>
  <si>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</si>
  <si>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</si>
  <si>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</si>
  <si>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</si>
  <si>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</si>
  <si>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</si>
  <si>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</si>
  <si>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BELALCÁZAR</t>
  </si>
  <si>
    <t>17088</t>
  </si>
  <si>
    <t>CHINCHINÁ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</si>
  <si>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</si>
  <si>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</si>
  <si>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</si>
  <si>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</si>
  <si>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</si>
  <si>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</si>
  <si>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</si>
  <si>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</si>
  <si>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</si>
  <si>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</si>
  <si>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</si>
  <si>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</si>
  <si>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</si>
  <si>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</si>
  <si>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</si>
  <si>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</si>
  <si>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</si>
  <si>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</si>
  <si>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</si>
  <si>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PÁCORA</t>
  </si>
  <si>
    <t>17513</t>
  </si>
  <si>
    <t>PALESTINA</t>
  </si>
  <si>
    <t>17524</t>
  </si>
  <si>
    <t>PENSILVANIA</t>
  </si>
  <si>
    <t>17541</t>
  </si>
  <si>
    <t>RIOSUCIO</t>
  </si>
  <si>
    <t>17614</t>
  </si>
  <si>
    <t>17616</t>
  </si>
  <si>
    <t>SALAMINA</t>
  </si>
  <si>
    <t>17653</t>
  </si>
  <si>
    <t>SAMANÁ</t>
  </si>
  <si>
    <t>17662</t>
  </si>
  <si>
    <t>SAN JOSÉ</t>
  </si>
  <si>
    <t>17665</t>
  </si>
  <si>
    <t>SUPÍA</t>
  </si>
  <si>
    <t>17777</t>
  </si>
  <si>
    <t>VICTORIA</t>
  </si>
  <si>
    <t>17867</t>
  </si>
  <si>
    <t>VILLAMARÍA</t>
  </si>
  <si>
    <t>17873</t>
  </si>
  <si>
    <t>VITERBO</t>
  </si>
  <si>
    <t>17877</t>
  </si>
  <si>
    <t>FLORENCIA</t>
  </si>
  <si>
    <t>18001</t>
  </si>
  <si>
    <t>ALBANIA</t>
  </si>
  <si>
    <t>18029</t>
  </si>
  <si>
    <t>BELÉN DE LOS ANDAQUÍES</t>
  </si>
  <si>
    <t>18094</t>
  </si>
  <si>
    <t>CARTAGENA DEL CHAIRÁ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</si>
  <si>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</si>
  <si>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</si>
  <si>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</si>
  <si>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</si>
  <si>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</si>
  <si>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</si>
  <si>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</si>
  <si>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</si>
  <si>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</si>
  <si>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MILÁN</t>
  </si>
  <si>
    <t>18460</t>
  </si>
  <si>
    <t>MORELIA</t>
  </si>
  <si>
    <t>18479</t>
  </si>
  <si>
    <t>PUERTO RICO</t>
  </si>
  <si>
    <t>18592</t>
  </si>
  <si>
    <t>SAN JOSÉ DEL FRAGUA</t>
  </si>
  <si>
    <t>18610</t>
  </si>
  <si>
    <t>SAN VICENTE DEL CAGUÁN</t>
  </si>
  <si>
    <t>18753</t>
  </si>
  <si>
    <t>SOLANO</t>
  </si>
  <si>
    <t>18756</t>
  </si>
  <si>
    <t>SOLITA</t>
  </si>
  <si>
    <t>18785</t>
  </si>
  <si>
    <t>18860</t>
  </si>
  <si>
    <t>POPAYÁN</t>
  </si>
  <si>
    <t>19001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</si>
  <si>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</si>
  <si>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</si>
  <si>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</si>
  <si>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</si>
  <si>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</si>
  <si>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</si>
  <si>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</si>
  <si>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</si>
  <si>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CAJIBÍO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</si>
  <si>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</si>
  <si>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</si>
  <si>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</si>
  <si>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</si>
  <si>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</si>
  <si>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</si>
  <si>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</si>
  <si>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</si>
  <si>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</si>
  <si>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19290</t>
  </si>
  <si>
    <t>GUACHENÉ</t>
  </si>
  <si>
    <t>19300</t>
  </si>
  <si>
    <t>GUAPI</t>
  </si>
  <si>
    <t>19318</t>
  </si>
  <si>
    <t>INZÁ</t>
  </si>
  <si>
    <t>19355</t>
  </si>
  <si>
    <t>JAMBALÓ</t>
  </si>
  <si>
    <t>19364</t>
  </si>
  <si>
    <t>LA SIERRA</t>
  </si>
  <si>
    <t>19392</t>
  </si>
  <si>
    <t>LA VEGA</t>
  </si>
  <si>
    <t>19397</t>
  </si>
  <si>
    <t>LÓPEZ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</si>
  <si>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</si>
  <si>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</si>
  <si>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</si>
  <si>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</si>
  <si>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</si>
  <si>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</si>
  <si>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</si>
  <si>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</si>
  <si>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</si>
  <si>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PATÍA</t>
  </si>
  <si>
    <t>19532</t>
  </si>
  <si>
    <t>PIAMONTE</t>
  </si>
  <si>
    <t>19533</t>
  </si>
  <si>
    <t>PIENDAMÓ</t>
  </si>
  <si>
    <t>19548</t>
  </si>
  <si>
    <t>PUERTO TEJADA</t>
  </si>
  <si>
    <t>19573</t>
  </si>
  <si>
    <t>PURACÉ</t>
  </si>
  <si>
    <t>19585</t>
  </si>
  <si>
    <t>ROSAS</t>
  </si>
  <si>
    <t>19622</t>
  </si>
  <si>
    <t>SAN SEBASTIÁN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</si>
  <si>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</si>
  <si>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</si>
  <si>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</si>
  <si>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</si>
  <si>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</si>
  <si>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</si>
  <si>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</si>
  <si>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</si>
  <si>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SUÁREZ</t>
  </si>
  <si>
    <t>19780</t>
  </si>
  <si>
    <t>19785</t>
  </si>
  <si>
    <t>TIMBÍO</t>
  </si>
  <si>
    <t>19807</t>
  </si>
  <si>
    <t>TIMBIQUÍ</t>
  </si>
  <si>
    <t>19809</t>
  </si>
  <si>
    <t>TORIBIO</t>
  </si>
  <si>
    <t>19821</t>
  </si>
  <si>
    <t>TOTORÓ</t>
  </si>
  <si>
    <t>19824</t>
  </si>
  <si>
    <t>VILLA RICA</t>
  </si>
  <si>
    <t>19845</t>
  </si>
  <si>
    <t>VALLEDUPAR</t>
  </si>
  <si>
    <t>20001</t>
  </si>
  <si>
    <t>AGUACHICA</t>
  </si>
  <si>
    <t>20011</t>
  </si>
  <si>
    <t>AGUSTÍN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</si>
  <si>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</si>
  <si>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</si>
  <si>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</si>
  <si>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</si>
  <si>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</si>
  <si>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</si>
  <si>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</si>
  <si>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</si>
  <si>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</si>
  <si>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CHIRIGUANÁ</t>
  </si>
  <si>
    <t>20178</t>
  </si>
  <si>
    <t>CURUMANÍ</t>
  </si>
  <si>
    <t>20228</t>
  </si>
  <si>
    <t>EL COPEY</t>
  </si>
  <si>
    <t>20238</t>
  </si>
  <si>
    <t>EL PASO</t>
  </si>
  <si>
    <t>20250</t>
  </si>
  <si>
    <t>GAMARRA</t>
  </si>
  <si>
    <t>20295</t>
  </si>
  <si>
    <t>GONZÁLEZ</t>
  </si>
  <si>
    <t>20310</t>
  </si>
  <si>
    <t>LA GLORIA</t>
  </si>
  <si>
    <t>20383</t>
  </si>
  <si>
    <t>LA JAGUA DE IBIRICO</t>
  </si>
  <si>
    <t>20400</t>
  </si>
  <si>
    <t>MANAURE</t>
  </si>
  <si>
    <t>20443</t>
  </si>
  <si>
    <t>PAILITAS</t>
  </si>
  <si>
    <t>20517</t>
  </si>
  <si>
    <t>PELAYA</t>
  </si>
  <si>
    <t>20550</t>
  </si>
  <si>
    <t>PUEBLO BELLO</t>
  </si>
  <si>
    <t>20570</t>
  </si>
  <si>
    <t>RÍO DE ORO</t>
  </si>
  <si>
    <t>20614</t>
  </si>
  <si>
    <t>LA PAZ</t>
  </si>
  <si>
    <t>20621</t>
  </si>
  <si>
    <t>SAN ALBERTO</t>
  </si>
  <si>
    <t>20710</t>
  </si>
  <si>
    <t>SAN DIEGO</t>
  </si>
  <si>
    <t>20750</t>
  </si>
  <si>
    <t>SAN MARTÍN</t>
  </si>
  <si>
    <t>20770</t>
  </si>
  <si>
    <t>TAMALAMEQUE</t>
  </si>
  <si>
    <t>20787</t>
  </si>
  <si>
    <t>MONTERÍA</t>
  </si>
  <si>
    <t>23001</t>
  </si>
  <si>
    <t>AYAPEL</t>
  </si>
  <si>
    <t>23068</t>
  </si>
  <si>
    <t>23079</t>
  </si>
  <si>
    <t>CANALETE</t>
  </si>
  <si>
    <t>23090</t>
  </si>
  <si>
    <t>CERETÉ</t>
  </si>
  <si>
    <t>23162</t>
  </si>
  <si>
    <t>CHIMÁ</t>
  </si>
  <si>
    <t>23168</t>
  </si>
  <si>
    <t>CHINÚ</t>
  </si>
  <si>
    <t>23182</t>
  </si>
  <si>
    <t>CIÉNAGA DE ORO</t>
  </si>
  <si>
    <t>23189</t>
  </si>
  <si>
    <t>COTORRA</t>
  </si>
  <si>
    <t>23300</t>
  </si>
  <si>
    <t>LA APARTADA</t>
  </si>
  <si>
    <t>23350</t>
  </si>
  <si>
    <t>LORICA</t>
  </si>
  <si>
    <t>23417</t>
  </si>
  <si>
    <t>LOS CÓRDOBAS</t>
  </si>
  <si>
    <t>23419</t>
  </si>
  <si>
    <t>MOMIL</t>
  </si>
  <si>
    <t>23464</t>
  </si>
  <si>
    <t>MONTELÍBANO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</si>
  <si>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</si>
  <si>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</si>
  <si>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</si>
  <si>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</si>
  <si>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</si>
  <si>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</si>
  <si>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</si>
  <si>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</si>
  <si>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</si>
  <si>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</si>
  <si>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</si>
  <si>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PURÍSIMA</t>
  </si>
  <si>
    <t>23586</t>
  </si>
  <si>
    <t>SAHAGÚN</t>
  </si>
  <si>
    <t>23660</t>
  </si>
  <si>
    <t>SAN ANDRÉS DE SOTAVENTO</t>
  </si>
  <si>
    <t>23670</t>
  </si>
  <si>
    <t>SAN ANTERO</t>
  </si>
  <si>
    <t>23672</t>
  </si>
  <si>
    <t>SAN BERNARDO DEL VIENTO</t>
  </si>
  <si>
    <t>23675</t>
  </si>
  <si>
    <t>23678</t>
  </si>
  <si>
    <t>SAN JOSÉ DE URÉ</t>
  </si>
  <si>
    <t>23682</t>
  </si>
  <si>
    <t>SAN PELAYO</t>
  </si>
  <si>
    <t>23686</t>
  </si>
  <si>
    <t>TIERRALTA</t>
  </si>
  <si>
    <t>23807</t>
  </si>
  <si>
    <t>TUCHÍN</t>
  </si>
  <si>
    <t>23815</t>
  </si>
  <si>
    <t>VALENCIA</t>
  </si>
  <si>
    <t>23855</t>
  </si>
  <si>
    <t>AGUA DE DIOS</t>
  </si>
  <si>
    <t>25001</t>
  </si>
  <si>
    <t>ALBÁN</t>
  </si>
  <si>
    <t>25019</t>
  </si>
  <si>
    <t>ANAPOIMA</t>
  </si>
  <si>
    <t>25035</t>
  </si>
  <si>
    <t>ANOLAIMA</t>
  </si>
  <si>
    <t>25040</t>
  </si>
  <si>
    <t>ARBELÁEZ</t>
  </si>
  <si>
    <t>25053</t>
  </si>
  <si>
    <t>BELTRÁN</t>
  </si>
  <si>
    <t>25086</t>
  </si>
  <si>
    <t>BITUIMA</t>
  </si>
  <si>
    <t>25095</t>
  </si>
  <si>
    <t>BOJACÁ</t>
  </si>
  <si>
    <t>25099</t>
  </si>
  <si>
    <t>CABRERA</t>
  </si>
  <si>
    <t>25120</t>
  </si>
  <si>
    <t>CACHIPAY</t>
  </si>
  <si>
    <t>25123</t>
  </si>
  <si>
    <t>CAJICÁ</t>
  </si>
  <si>
    <t>25126</t>
  </si>
  <si>
    <t>CAPARRAPÍ</t>
  </si>
  <si>
    <t>25148</t>
  </si>
  <si>
    <t>CAQUEZA</t>
  </si>
  <si>
    <t>25151</t>
  </si>
  <si>
    <t>CARMEN DE CARUPA</t>
  </si>
  <si>
    <t>25154</t>
  </si>
  <si>
    <t>CHAGUANÍ</t>
  </si>
  <si>
    <t>25168</t>
  </si>
  <si>
    <t>CHÍA</t>
  </si>
  <si>
    <t>25175</t>
  </si>
  <si>
    <t>CHIPAQUE</t>
  </si>
  <si>
    <t>25178</t>
  </si>
  <si>
    <t>CHOACHÍ</t>
  </si>
  <si>
    <t>25181</t>
  </si>
  <si>
    <t>CHOCONTÁ</t>
  </si>
  <si>
    <t>25183</t>
  </si>
  <si>
    <t>COGUA</t>
  </si>
  <si>
    <t>25200</t>
  </si>
  <si>
    <t>COTA</t>
  </si>
  <si>
    <t>25214</t>
  </si>
  <si>
    <t>CUCUNUBÁ</t>
  </si>
  <si>
    <t>25224</t>
  </si>
  <si>
    <t>EL COLEGIO</t>
  </si>
  <si>
    <t>25245</t>
  </si>
  <si>
    <t>25258</t>
  </si>
  <si>
    <t>EL ROSAL</t>
  </si>
  <si>
    <t>25260</t>
  </si>
  <si>
    <t>FACATATIVÁ</t>
  </si>
  <si>
    <t>25269</t>
  </si>
  <si>
    <t>FOMEQUE</t>
  </si>
  <si>
    <t>25279</t>
  </si>
  <si>
    <t>FOSCA</t>
  </si>
  <si>
    <t>25281</t>
  </si>
  <si>
    <t>FUNZA</t>
  </si>
  <si>
    <t>25286</t>
  </si>
  <si>
    <t>FÚQUENE</t>
  </si>
  <si>
    <t>25288</t>
  </si>
  <si>
    <t>FUSAGASUGÁ</t>
  </si>
  <si>
    <t>25290</t>
  </si>
  <si>
    <t>GACHALA</t>
  </si>
  <si>
    <t>25293</t>
  </si>
  <si>
    <t>GACHANCIPÁ</t>
  </si>
  <si>
    <t>25295</t>
  </si>
  <si>
    <t>GACHETÁ</t>
  </si>
  <si>
    <t>25297</t>
  </si>
  <si>
    <t>GAMA</t>
  </si>
  <si>
    <t>25299</t>
  </si>
  <si>
    <t>GIRARDOT</t>
  </si>
  <si>
    <t>25307</t>
  </si>
  <si>
    <t>25312</t>
  </si>
  <si>
    <t>GUACHETÁ</t>
  </si>
  <si>
    <t>25317</t>
  </si>
  <si>
    <t>GUADUAS</t>
  </si>
  <si>
    <t>25320</t>
  </si>
  <si>
    <t>GUASCA</t>
  </si>
  <si>
    <t>25322</t>
  </si>
  <si>
    <t>GUATAQUÍ</t>
  </si>
  <si>
    <t>25324</t>
  </si>
  <si>
    <t>GUATAVITA</t>
  </si>
  <si>
    <t>25326</t>
  </si>
  <si>
    <t>GUAYABAL DE SIQUIMA</t>
  </si>
  <si>
    <t>25328</t>
  </si>
  <si>
    <t>GUAYABETAL</t>
  </si>
  <si>
    <t>25335</t>
  </si>
  <si>
    <t>GUTIÉRREZ</t>
  </si>
  <si>
    <t>25339</t>
  </si>
  <si>
    <t>JERUSALÉN</t>
  </si>
  <si>
    <t>25368</t>
  </si>
  <si>
    <t>JUNÍN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</si>
  <si>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</si>
  <si>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</si>
  <si>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</si>
  <si>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</si>
  <si>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</si>
  <si>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</si>
  <si>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</si>
  <si>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</si>
  <si>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</si>
  <si>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</si>
  <si>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</si>
  <si>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</si>
  <si>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</si>
  <si>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</si>
  <si>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</si>
  <si>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</si>
  <si>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</si>
  <si>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</si>
  <si>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25438</t>
  </si>
  <si>
    <t>MOSQUERA</t>
  </si>
  <si>
    <t>25473</t>
  </si>
  <si>
    <t>25483</t>
  </si>
  <si>
    <t>NEMOCÓN</t>
  </si>
  <si>
    <t>25486</t>
  </si>
  <si>
    <t>NILO</t>
  </si>
  <si>
    <t>25488</t>
  </si>
  <si>
    <t>NIMAIMA</t>
  </si>
  <si>
    <t>25489</t>
  </si>
  <si>
    <t>NOCAIMA</t>
  </si>
  <si>
    <t>25491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</si>
  <si>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</si>
  <si>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</si>
  <si>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</si>
  <si>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</si>
  <si>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</si>
  <si>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</si>
  <si>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</si>
  <si>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</si>
  <si>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</si>
  <si>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</si>
  <si>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</si>
  <si>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</si>
  <si>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</si>
  <si>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PULÍ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</si>
  <si>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</si>
  <si>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</si>
  <si>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</si>
  <si>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</si>
  <si>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</si>
  <si>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</si>
  <si>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</si>
  <si>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</si>
  <si>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</si>
  <si>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</si>
  <si>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</si>
  <si>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</si>
  <si>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</si>
  <si>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</si>
  <si>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</si>
  <si>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</si>
  <si>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</si>
  <si>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25658</t>
  </si>
  <si>
    <t>SAN JUAN DE RÍO SECO</t>
  </si>
  <si>
    <t>25662</t>
  </si>
  <si>
    <t>SASAIMA</t>
  </si>
  <si>
    <t>25718</t>
  </si>
  <si>
    <t>SESQUILÉ</t>
  </si>
  <si>
    <t>25736</t>
  </si>
  <si>
    <t>SIBATÉ</t>
  </si>
  <si>
    <t>25740</t>
  </si>
  <si>
    <t>SILVANIA</t>
  </si>
  <si>
    <t>25743</t>
  </si>
  <si>
    <t>SIMIJACA</t>
  </si>
  <si>
    <t>25745</t>
  </si>
  <si>
    <t>SOACHA</t>
  </si>
  <si>
    <t>25754</t>
  </si>
  <si>
    <t>SOPÓ</t>
  </si>
  <si>
    <t>25758</t>
  </si>
  <si>
    <t>SUBACHOQUE</t>
  </si>
  <si>
    <t>25769</t>
  </si>
  <si>
    <t>SUESCA</t>
  </si>
  <si>
    <t>25772</t>
  </si>
  <si>
    <t>SUPATÁ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</si>
  <si>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</si>
  <si>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</si>
  <si>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</si>
  <si>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</si>
  <si>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</si>
  <si>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</si>
  <si>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</si>
  <si>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</si>
  <si>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</si>
  <si>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</si>
  <si>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</si>
  <si>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</si>
  <si>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</si>
  <si>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</si>
  <si>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</si>
  <si>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</si>
  <si>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</si>
  <si>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</si>
  <si>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</si>
  <si>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TOCANCIPÁ</t>
  </si>
  <si>
    <t>25817</t>
  </si>
  <si>
    <t>TOPAIPÍ</t>
  </si>
  <si>
    <t>25823</t>
  </si>
  <si>
    <t>UBALÁ</t>
  </si>
  <si>
    <t>25839</t>
  </si>
  <si>
    <t>UBAQUE</t>
  </si>
  <si>
    <t>25841</t>
  </si>
  <si>
    <t>VILLA DE SAN DIEGO DE UBATE</t>
  </si>
  <si>
    <t>25843</t>
  </si>
  <si>
    <t>UNE</t>
  </si>
  <si>
    <t>25845</t>
  </si>
  <si>
    <t>ÚTICA</t>
  </si>
  <si>
    <t>25851</t>
  </si>
  <si>
    <t>VERGARA</t>
  </si>
  <si>
    <t>25862</t>
  </si>
  <si>
    <t>VIANÍ</t>
  </si>
  <si>
    <t>25867</t>
  </si>
  <si>
    <t>VILLAGÓMEZ</t>
  </si>
  <si>
    <t>25871</t>
  </si>
  <si>
    <t>VILLAPINZÓN</t>
  </si>
  <si>
    <t>25873</t>
  </si>
  <si>
    <t>VILLETA</t>
  </si>
  <si>
    <t>25875</t>
  </si>
  <si>
    <t>VIOTÁ</t>
  </si>
  <si>
    <t>25878</t>
  </si>
  <si>
    <t>YACOPÍ</t>
  </si>
  <si>
    <t>25885</t>
  </si>
  <si>
    <t>ZIPACÓN</t>
  </si>
  <si>
    <t>25898</t>
  </si>
  <si>
    <t>ZIPAQUIRÁ</t>
  </si>
  <si>
    <t>25899</t>
  </si>
  <si>
    <t>QUIBDÓ</t>
  </si>
  <si>
    <t>27001</t>
  </si>
  <si>
    <t>ACANDÍ</t>
  </si>
  <si>
    <t>27006</t>
  </si>
  <si>
    <t>ALTO BAUDÓ</t>
  </si>
  <si>
    <t>27025</t>
  </si>
  <si>
    <t>ATRATO</t>
  </si>
  <si>
    <t>27050</t>
  </si>
  <si>
    <t>BAGADÓ</t>
  </si>
  <si>
    <t>27073</t>
  </si>
  <si>
    <t>BAHÍA SOLANO</t>
  </si>
  <si>
    <t>27075</t>
  </si>
  <si>
    <t>BAJO BAUDÓ</t>
  </si>
  <si>
    <t>27077</t>
  </si>
  <si>
    <t>BELÉN DE BAJIRÁ</t>
  </si>
  <si>
    <t>27086</t>
  </si>
  <si>
    <t>BOJAYA</t>
  </si>
  <si>
    <t>27099</t>
  </si>
  <si>
    <t>EL CANTÓN DEL SAN PABLO</t>
  </si>
  <si>
    <t>27135</t>
  </si>
  <si>
    <t>CARMEN DEL DARIÉN</t>
  </si>
  <si>
    <t>27150</t>
  </si>
  <si>
    <t>CÉRTEGUI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</si>
  <si>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</si>
  <si>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</si>
  <si>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</si>
  <si>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</si>
  <si>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</si>
  <si>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</si>
  <si>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</si>
  <si>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</si>
  <si>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</si>
  <si>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JURADÓ</t>
  </si>
  <si>
    <t>27372</t>
  </si>
  <si>
    <t>LLORÓ</t>
  </si>
  <si>
    <t>27413</t>
  </si>
  <si>
    <t>MEDIO ATRATO</t>
  </si>
  <si>
    <t>27425</t>
  </si>
  <si>
    <t>MEDIO BAUDÓ</t>
  </si>
  <si>
    <t>27430</t>
  </si>
  <si>
    <t>MEDIO SAN JUAN</t>
  </si>
  <si>
    <t>27450</t>
  </si>
  <si>
    <t>NÓVITA</t>
  </si>
  <si>
    <t>27491</t>
  </si>
  <si>
    <t>NUQUÍ</t>
  </si>
  <si>
    <t>27495</t>
  </si>
  <si>
    <t>RÍO IRÓ</t>
  </si>
  <si>
    <t>27580</t>
  </si>
  <si>
    <t>RÍO QUITO</t>
  </si>
  <si>
    <t>27600</t>
  </si>
  <si>
    <t>27615</t>
  </si>
  <si>
    <t>SAN JOSÉ DEL PALMAR</t>
  </si>
  <si>
    <t>27660</t>
  </si>
  <si>
    <t>SIPÍ</t>
  </si>
  <si>
    <t>27745</t>
  </si>
  <si>
    <t>TADÓ</t>
  </si>
  <si>
    <t>27787</t>
  </si>
  <si>
    <t>UNGUÍA</t>
  </si>
  <si>
    <t>27800</t>
  </si>
  <si>
    <t>UNIÓN PANAMERICANA</t>
  </si>
  <si>
    <t>27810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</si>
  <si>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</si>
  <si>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</si>
  <si>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</si>
  <si>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</si>
  <si>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</si>
  <si>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</si>
  <si>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</si>
  <si>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</si>
  <si>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</si>
  <si>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</si>
  <si>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</si>
  <si>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</si>
  <si>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</si>
  <si>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</si>
  <si>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</si>
  <si>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</si>
  <si>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</si>
  <si>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</si>
  <si>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ELÍAS</t>
  </si>
  <si>
    <t>41244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</si>
  <si>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</si>
  <si>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</si>
  <si>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</si>
  <si>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</si>
  <si>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</si>
  <si>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</si>
  <si>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</si>
  <si>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</si>
  <si>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</si>
  <si>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</si>
  <si>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</si>
  <si>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</si>
  <si>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</si>
  <si>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</si>
  <si>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NÁTAGA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</si>
  <si>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</si>
  <si>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</si>
  <si>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</si>
  <si>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</si>
  <si>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</si>
  <si>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</si>
  <si>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</si>
  <si>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</si>
  <si>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</si>
  <si>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</si>
  <si>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</si>
  <si>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</si>
  <si>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</si>
  <si>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</si>
  <si>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</si>
  <si>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</si>
  <si>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AGUSTÍN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</si>
  <si>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</si>
  <si>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</si>
  <si>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</si>
  <si>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</si>
  <si>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</si>
  <si>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</si>
  <si>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</si>
  <si>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</si>
  <si>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</si>
  <si>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</si>
  <si>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</si>
  <si>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</si>
  <si>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TIMANÁ</t>
  </si>
  <si>
    <t>41807</t>
  </si>
  <si>
    <t>VILLAVIEJA</t>
  </si>
  <si>
    <t>41872</t>
  </si>
  <si>
    <t>YAGUARÁ</t>
  </si>
  <si>
    <t>41885</t>
  </si>
  <si>
    <t>RIOHACHA</t>
  </si>
  <si>
    <t>44001</t>
  </si>
  <si>
    <t>44035</t>
  </si>
  <si>
    <t>BARRANCAS</t>
  </si>
  <si>
    <t>44078</t>
  </si>
  <si>
    <t>DIBULLA</t>
  </si>
  <si>
    <t>44090</t>
  </si>
  <si>
    <t>DISTRACCIÓN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</si>
  <si>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</si>
  <si>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</si>
  <si>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</si>
  <si>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</si>
  <si>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</si>
  <si>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</si>
  <si>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</si>
  <si>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</si>
  <si>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</si>
  <si>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</si>
  <si>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</si>
  <si>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</si>
  <si>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</si>
  <si>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</si>
  <si>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</si>
  <si>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</si>
  <si>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</si>
  <si>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</si>
  <si>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</si>
  <si>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SANTA MARTA</t>
  </si>
  <si>
    <t>47001</t>
  </si>
  <si>
    <t>ALGARROBO</t>
  </si>
  <si>
    <t>47030</t>
  </si>
  <si>
    <t>ARACATACA</t>
  </si>
  <si>
    <t>47053</t>
  </si>
  <si>
    <t>ARIGUANÍ</t>
  </si>
  <si>
    <t>47058</t>
  </si>
  <si>
    <t>CERRO SAN ANTONIO</t>
  </si>
  <si>
    <t>47161</t>
  </si>
  <si>
    <t>CHIVOLO</t>
  </si>
  <si>
    <t>47170</t>
  </si>
  <si>
    <t>CIÉNAGA</t>
  </si>
  <si>
    <t>47189</t>
  </si>
  <si>
    <t>47205</t>
  </si>
  <si>
    <t>EL BANCO</t>
  </si>
  <si>
    <t>47245</t>
  </si>
  <si>
    <t>EL PIÑON</t>
  </si>
  <si>
    <t>47258</t>
  </si>
  <si>
    <t>EL RETÉN</t>
  </si>
  <si>
    <t>47268</t>
  </si>
  <si>
    <t>FUNDACIÓN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</si>
  <si>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</si>
  <si>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</si>
  <si>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</si>
  <si>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</si>
  <si>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</si>
  <si>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</si>
  <si>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</si>
  <si>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</si>
  <si>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</si>
  <si>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</si>
  <si>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</si>
  <si>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</si>
  <si>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</si>
  <si>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</si>
  <si>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</si>
  <si>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</si>
  <si>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</si>
  <si>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</si>
  <si>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</si>
  <si>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</si>
  <si>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SEBASTIÁN DE BUENAVISTA</t>
  </si>
  <si>
    <t>47692</t>
  </si>
  <si>
    <t>SAN ZENÓN</t>
  </si>
  <si>
    <t>47703</t>
  </si>
  <si>
    <t>SANTA ANA</t>
  </si>
  <si>
    <t>47707</t>
  </si>
  <si>
    <t>SANTA BÁRBARA DE PINTO</t>
  </si>
  <si>
    <t>47720</t>
  </si>
  <si>
    <t>SITIONUEVO</t>
  </si>
  <si>
    <t>47745</t>
  </si>
  <si>
    <t>TENERIFE</t>
  </si>
  <si>
    <t>47798</t>
  </si>
  <si>
    <t>ZAPAYÁN</t>
  </si>
  <si>
    <t>47960</t>
  </si>
  <si>
    <t>ZONA BANANERA</t>
  </si>
  <si>
    <t>47980</t>
  </si>
  <si>
    <t>VILLAVICENCIO</t>
  </si>
  <si>
    <t>50001</t>
  </si>
  <si>
    <t>ACACÍAS</t>
  </si>
  <si>
    <t>50006</t>
  </si>
  <si>
    <t>BARRANCA DE UPÍA</t>
  </si>
  <si>
    <t>50110</t>
  </si>
  <si>
    <t>CABUYARO</t>
  </si>
  <si>
    <t>50124</t>
  </si>
  <si>
    <t>CASTILLA LA NUEVA</t>
  </si>
  <si>
    <t>50150</t>
  </si>
  <si>
    <t>SAN LUIS DE 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</si>
  <si>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</si>
  <si>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</si>
  <si>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</si>
  <si>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</si>
  <si>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</si>
  <si>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</si>
  <si>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</si>
  <si>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</si>
  <si>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</si>
  <si>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</si>
  <si>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</si>
  <si>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</si>
  <si>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</si>
  <si>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MAPIRIPÁN</t>
  </si>
  <si>
    <t>50325</t>
  </si>
  <si>
    <t>MESETAS</t>
  </si>
  <si>
    <t>50330</t>
  </si>
  <si>
    <t>LA MACARENA</t>
  </si>
  <si>
    <t>50350</t>
  </si>
  <si>
    <t>URIBE</t>
  </si>
  <si>
    <t>50370</t>
  </si>
  <si>
    <t>LEJANÍAS</t>
  </si>
  <si>
    <t>50400</t>
  </si>
  <si>
    <t>PUERTO CONCORDIA</t>
  </si>
  <si>
    <t>50450</t>
  </si>
  <si>
    <t>PUERTO GAITÁN</t>
  </si>
  <si>
    <t>50568</t>
  </si>
  <si>
    <t>PUERTO LÓPEZ</t>
  </si>
  <si>
    <t>50573</t>
  </si>
  <si>
    <t>PUERTO LLERAS</t>
  </si>
  <si>
    <t>50577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</si>
  <si>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</si>
  <si>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</si>
  <si>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</si>
  <si>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</si>
  <si>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</si>
  <si>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</si>
  <si>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</si>
  <si>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</si>
  <si>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</si>
  <si>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</si>
  <si>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</si>
  <si>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</si>
  <si>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PASTO</t>
  </si>
  <si>
    <t>52001</t>
  </si>
  <si>
    <t>52019</t>
  </si>
  <si>
    <t>ALDANA</t>
  </si>
  <si>
    <t>52022</t>
  </si>
  <si>
    <t>ANCUYÁ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</si>
  <si>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</si>
  <si>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</si>
  <si>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</si>
  <si>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</si>
  <si>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</si>
  <si>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</si>
  <si>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</si>
  <si>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</si>
  <si>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COLÓN</t>
  </si>
  <si>
    <t>52203</t>
  </si>
  <si>
    <t>CONSACÁ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</si>
  <si>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</si>
  <si>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</si>
  <si>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</si>
  <si>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</si>
  <si>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</si>
  <si>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</si>
  <si>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</si>
  <si>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</si>
  <si>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</si>
  <si>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</si>
  <si>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CHACHAGÜÍ</t>
  </si>
  <si>
    <t>52240</t>
  </si>
  <si>
    <t>EL CHARCO</t>
  </si>
  <si>
    <t>52250</t>
  </si>
  <si>
    <t>EL PEÑOL</t>
  </si>
  <si>
    <t>52254</t>
  </si>
  <si>
    <t>EL ROSARIO</t>
  </si>
  <si>
    <t>52256</t>
  </si>
  <si>
    <t>EL TABLÓN DE GÓMEZ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</si>
  <si>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</si>
  <si>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</si>
  <si>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</si>
  <si>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</si>
  <si>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</si>
  <si>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</si>
  <si>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</si>
  <si>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</si>
  <si>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GUALMATÁN</t>
  </si>
  <si>
    <t>52323</t>
  </si>
  <si>
    <t>ILES</t>
  </si>
  <si>
    <t>52352</t>
  </si>
  <si>
    <t>IMUÉS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</si>
  <si>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</si>
  <si>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</si>
  <si>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</si>
  <si>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</si>
  <si>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</si>
  <si>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</si>
  <si>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</si>
  <si>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</si>
  <si>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</si>
  <si>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</si>
  <si>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</si>
  <si>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</si>
  <si>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</si>
  <si>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</si>
  <si>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</si>
  <si>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</si>
  <si>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</si>
  <si>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</si>
  <si>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</si>
  <si>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</si>
  <si>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</si>
  <si>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</si>
  <si>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</si>
  <si>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</si>
  <si>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</si>
  <si>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</si>
  <si>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</si>
  <si>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</si>
  <si>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</si>
  <si>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</si>
  <si>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</si>
  <si>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</si>
  <si>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POTOSÍ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</si>
  <si>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</si>
  <si>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</si>
  <si>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</si>
  <si>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</si>
  <si>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</si>
  <si>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</si>
  <si>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</si>
  <si>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</si>
  <si>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PAYÁN</t>
  </si>
  <si>
    <t>52621</t>
  </si>
  <si>
    <t>SAMANIEGO</t>
  </si>
  <si>
    <t>52678</t>
  </si>
  <si>
    <t>SANDONÁ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</si>
  <si>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</si>
  <si>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</si>
  <si>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</si>
  <si>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</si>
  <si>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</si>
  <si>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</si>
  <si>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</si>
  <si>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</si>
  <si>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</si>
  <si>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</si>
  <si>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</si>
  <si>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</si>
  <si>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</si>
  <si>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</si>
  <si>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</si>
  <si>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</si>
  <si>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</si>
  <si>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</si>
  <si>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TÚQUERRES</t>
  </si>
  <si>
    <t>52838</t>
  </si>
  <si>
    <t>YACUANQUER</t>
  </si>
  <si>
    <t>52885</t>
  </si>
  <si>
    <t>CÚCUTA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</si>
  <si>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</si>
  <si>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</si>
  <si>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</si>
  <si>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</si>
  <si>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</si>
  <si>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</si>
  <si>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</si>
  <si>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</si>
  <si>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</si>
  <si>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CÁCOTA</t>
  </si>
  <si>
    <t>54125</t>
  </si>
  <si>
    <t>CACHIRÁ</t>
  </si>
  <si>
    <t>54128</t>
  </si>
  <si>
    <t>CHINÁCOTA</t>
  </si>
  <si>
    <t>54172</t>
  </si>
  <si>
    <t>CHITAGÁ</t>
  </si>
  <si>
    <t>54174</t>
  </si>
  <si>
    <t>CONVENCIÓN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</si>
  <si>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</si>
  <si>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</si>
  <si>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</si>
  <si>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</si>
  <si>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</si>
  <si>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</si>
  <si>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</si>
  <si>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</si>
  <si>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</si>
  <si>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</si>
  <si>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</si>
  <si>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</si>
  <si>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</si>
  <si>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HACARÍ</t>
  </si>
  <si>
    <t>54344</t>
  </si>
  <si>
    <t>HERRÁN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</si>
  <si>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</si>
  <si>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</si>
  <si>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</si>
  <si>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</si>
  <si>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</si>
  <si>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</si>
  <si>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</si>
  <si>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</si>
  <si>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</si>
  <si>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</si>
  <si>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</si>
  <si>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</si>
  <si>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</si>
  <si>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</si>
  <si>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</si>
  <si>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</si>
  <si>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</si>
  <si>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</si>
  <si>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</si>
  <si>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PUERTO SANTANDER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</si>
  <si>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</si>
  <si>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</si>
  <si>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</si>
  <si>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</si>
  <si>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</si>
  <si>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</si>
  <si>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</si>
  <si>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</si>
  <si>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</si>
  <si>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</si>
  <si>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</si>
  <si>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</si>
  <si>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</si>
  <si>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</si>
  <si>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</si>
  <si>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</si>
  <si>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TIBÚ</t>
  </si>
  <si>
    <t>54810</t>
  </si>
  <si>
    <t>54820</t>
  </si>
  <si>
    <t>VILLA CARO</t>
  </si>
  <si>
    <t>54871</t>
  </si>
  <si>
    <t>VILLA DEL ROSARIO</t>
  </si>
  <si>
    <t>54874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</si>
  <si>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</si>
  <si>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</si>
  <si>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</si>
  <si>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</si>
  <si>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</si>
  <si>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</si>
  <si>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</si>
  <si>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</si>
  <si>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</si>
  <si>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GÉNOVA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</si>
  <si>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</si>
  <si>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</si>
  <si>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</si>
  <si>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</si>
  <si>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</si>
  <si>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</si>
  <si>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</si>
  <si>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</si>
  <si>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</si>
  <si>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</si>
  <si>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</si>
  <si>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</si>
  <si>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</si>
  <si>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APÍA</t>
  </si>
  <si>
    <t>66045</t>
  </si>
  <si>
    <t>66075</t>
  </si>
  <si>
    <t>BELÉN DE UMBRÍA</t>
  </si>
  <si>
    <t>66088</t>
  </si>
  <si>
    <t>DOSQUEBRADAS</t>
  </si>
  <si>
    <t>66170</t>
  </si>
  <si>
    <t>GUÁTICA</t>
  </si>
  <si>
    <t>66318</t>
  </si>
  <si>
    <t>LA CELIA</t>
  </si>
  <si>
    <t>66383</t>
  </si>
  <si>
    <t>LA VIRGINIA</t>
  </si>
  <si>
    <t>66400</t>
  </si>
  <si>
    <t>MARSELLA</t>
  </si>
  <si>
    <t>66440</t>
  </si>
  <si>
    <t>MISTRATÓ</t>
  </si>
  <si>
    <t>66456</t>
  </si>
  <si>
    <t>PUEBLO RICO</t>
  </si>
  <si>
    <t>66572</t>
  </si>
  <si>
    <t>QUINCHÍA</t>
  </si>
  <si>
    <t>66594</t>
  </si>
  <si>
    <t>SANTA ROSA DE CABAL</t>
  </si>
  <si>
    <t>66682</t>
  </si>
  <si>
    <t>SANTUARIO</t>
  </si>
  <si>
    <t>66687</t>
  </si>
  <si>
    <t>BUCARAMANGA</t>
  </si>
  <si>
    <t>68001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</si>
  <si>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</si>
  <si>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</si>
  <si>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</si>
  <si>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</si>
  <si>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</si>
  <si>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</si>
  <si>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</si>
  <si>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</si>
  <si>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</si>
  <si>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</si>
  <si>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</si>
  <si>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</si>
  <si>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</si>
  <si>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</si>
  <si>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</si>
  <si>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</si>
  <si>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</si>
  <si>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CARCASÍ</t>
  </si>
  <si>
    <t>68152</t>
  </si>
  <si>
    <t>CEPITÁ</t>
  </si>
  <si>
    <t>68160</t>
  </si>
  <si>
    <t>CERRITO</t>
  </si>
  <si>
    <t>68162</t>
  </si>
  <si>
    <t>CHARALÁ</t>
  </si>
  <si>
    <t>68167</t>
  </si>
  <si>
    <t>CHARTA</t>
  </si>
  <si>
    <t>68169</t>
  </si>
  <si>
    <t>CHIMA</t>
  </si>
  <si>
    <t>68176</t>
  </si>
  <si>
    <t>CHIPATÁ</t>
  </si>
  <si>
    <t>68179</t>
  </si>
  <si>
    <t>CIMITARRA</t>
  </si>
  <si>
    <t>68190</t>
  </si>
  <si>
    <t>68207</t>
  </si>
  <si>
    <t>CONFINES</t>
  </si>
  <si>
    <t>68209</t>
  </si>
  <si>
    <t>CONTRATACIÓN</t>
  </si>
  <si>
    <t>68211</t>
  </si>
  <si>
    <t>COROMORO</t>
  </si>
  <si>
    <t>68217</t>
  </si>
  <si>
    <t>CURITÍ</t>
  </si>
  <si>
    <t>68229</t>
  </si>
  <si>
    <t>EL CARMEN DE CHUCURÍ</t>
  </si>
  <si>
    <t>68235</t>
  </si>
  <si>
    <t>EL GUACAMAYO</t>
  </si>
  <si>
    <t>68245</t>
  </si>
  <si>
    <t>68250</t>
  </si>
  <si>
    <t>EL PLAYÓN</t>
  </si>
  <si>
    <t>68255</t>
  </si>
  <si>
    <t>ENCINO</t>
  </si>
  <si>
    <t>68264</t>
  </si>
  <si>
    <t>ENCISO</t>
  </si>
  <si>
    <t>68266</t>
  </si>
  <si>
    <t>FLORIÁN</t>
  </si>
  <si>
    <t>68271</t>
  </si>
  <si>
    <t>FLORIDABLANCA</t>
  </si>
  <si>
    <t>68276</t>
  </si>
  <si>
    <t>GALÁN</t>
  </si>
  <si>
    <t>68296</t>
  </si>
  <si>
    <t>GAMBITA</t>
  </si>
  <si>
    <t>68298</t>
  </si>
  <si>
    <t>GIRÓN</t>
  </si>
  <si>
    <t>68307</t>
  </si>
  <si>
    <t>GUACA</t>
  </si>
  <si>
    <t>68318</t>
  </si>
  <si>
    <t>68320</t>
  </si>
  <si>
    <t>GUAPOTÁ</t>
  </si>
  <si>
    <t>68322</t>
  </si>
  <si>
    <t>GUAVATÁ</t>
  </si>
  <si>
    <t>68324</t>
  </si>
  <si>
    <t>GÜEPSA</t>
  </si>
  <si>
    <t>68327</t>
  </si>
  <si>
    <t>HATO</t>
  </si>
  <si>
    <t>68344</t>
  </si>
  <si>
    <t>JESÚS MARÍA</t>
  </si>
  <si>
    <t>68368</t>
  </si>
  <si>
    <t>JORDÁN</t>
  </si>
  <si>
    <t>68370</t>
  </si>
  <si>
    <t>LA BELLEZA</t>
  </si>
  <si>
    <t>68377</t>
  </si>
  <si>
    <t>LANDÁZURI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</si>
  <si>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</si>
  <si>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</si>
  <si>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</si>
  <si>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</si>
  <si>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</si>
  <si>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</si>
  <si>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</si>
  <si>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</si>
  <si>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MÁLAGA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</si>
  <si>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</si>
  <si>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</si>
  <si>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</si>
  <si>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</si>
  <si>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</si>
  <si>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</si>
  <si>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</si>
  <si>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</si>
  <si>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</si>
  <si>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</si>
  <si>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</si>
  <si>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</si>
  <si>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</si>
  <si>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</si>
  <si>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</si>
  <si>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</si>
  <si>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</si>
  <si>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PÁRAMO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</si>
  <si>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</si>
  <si>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</si>
  <si>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</si>
  <si>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</si>
  <si>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</si>
  <si>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</si>
  <si>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</si>
  <si>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</si>
  <si>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</si>
  <si>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</si>
  <si>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</si>
  <si>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</si>
  <si>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</si>
  <si>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</si>
  <si>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SAN ANDRÉS</t>
  </si>
  <si>
    <t>68669</t>
  </si>
  <si>
    <t>SAN BENITO</t>
  </si>
  <si>
    <t>68673</t>
  </si>
  <si>
    <t>SAN GIL</t>
  </si>
  <si>
    <t>68679</t>
  </si>
  <si>
    <t>SAN JOAQUÍN</t>
  </si>
  <si>
    <t>68682</t>
  </si>
  <si>
    <t>SAN JOSÉ DE MIRANDA</t>
  </si>
  <si>
    <t>68684</t>
  </si>
  <si>
    <t>SAN MIGUEL</t>
  </si>
  <si>
    <t>68686</t>
  </si>
  <si>
    <t>SAN VICENTE DE CHUCURÍ</t>
  </si>
  <si>
    <t>68689</t>
  </si>
  <si>
    <t>68705</t>
  </si>
  <si>
    <t>SANTA HELENA DEL OPÓN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</si>
  <si>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</si>
  <si>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</si>
  <si>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</si>
  <si>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</si>
  <si>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</si>
  <si>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</si>
  <si>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</si>
  <si>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</si>
  <si>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SURATÁ</t>
  </si>
  <si>
    <t>68780</t>
  </si>
  <si>
    <t>TONA</t>
  </si>
  <si>
    <t>68820</t>
  </si>
  <si>
    <t>VALLE DE SAN JOSÉ</t>
  </si>
  <si>
    <t>68855</t>
  </si>
  <si>
    <t>VÉLEZ</t>
  </si>
  <si>
    <t>68861</t>
  </si>
  <si>
    <t>VETAS</t>
  </si>
  <si>
    <t>68867</t>
  </si>
  <si>
    <t>68872</t>
  </si>
  <si>
    <t>ZAPATOCA</t>
  </si>
  <si>
    <t>68895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</si>
  <si>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</si>
  <si>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</si>
  <si>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</si>
  <si>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</si>
  <si>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</si>
  <si>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</si>
  <si>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</si>
  <si>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</si>
  <si>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</si>
  <si>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</si>
  <si>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</si>
  <si>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CHALÁN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</si>
  <si>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</si>
  <si>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</si>
  <si>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</si>
  <si>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</si>
  <si>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</si>
  <si>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</si>
  <si>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</si>
  <si>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</si>
  <si>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</si>
  <si>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</si>
  <si>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</si>
  <si>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</si>
  <si>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</si>
  <si>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</si>
  <si>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</si>
  <si>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</si>
  <si>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</si>
  <si>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</si>
  <si>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SAMPUÉS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</si>
  <si>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</si>
  <si>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</si>
  <si>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</si>
  <si>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</si>
  <si>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</si>
  <si>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</si>
  <si>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</si>
  <si>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</si>
  <si>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</si>
  <si>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</si>
  <si>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</si>
  <si>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SINCÉ</t>
  </si>
  <si>
    <t>70742</t>
  </si>
  <si>
    <t>70771</t>
  </si>
  <si>
    <t>SANTIAGO DE TOLÚ</t>
  </si>
  <si>
    <t>70820</t>
  </si>
  <si>
    <t>TOLÚ VIEJO</t>
  </si>
  <si>
    <t>70823</t>
  </si>
  <si>
    <t>73001</t>
  </si>
  <si>
    <t>ALPUJARRA</t>
  </si>
  <si>
    <t>73024</t>
  </si>
  <si>
    <t>ALVARADO</t>
  </si>
  <si>
    <t>73026</t>
  </si>
  <si>
    <t>AMBALEMA</t>
  </si>
  <si>
    <t>73030</t>
  </si>
  <si>
    <t>ANZOÁTEGUI</t>
  </si>
  <si>
    <t>73043</t>
  </si>
  <si>
    <t>ARMERO</t>
  </si>
  <si>
    <t>73055</t>
  </si>
  <si>
    <t>ATACO</t>
  </si>
  <si>
    <t>73067</t>
  </si>
  <si>
    <t>CAJAMARCA</t>
  </si>
  <si>
    <t>73124</t>
  </si>
  <si>
    <t>CARMEN DE APICALÁ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</si>
  <si>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</si>
  <si>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</si>
  <si>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</si>
  <si>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</si>
  <si>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</si>
  <si>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</si>
  <si>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</si>
  <si>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</si>
  <si>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</si>
  <si>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</si>
  <si>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</si>
  <si>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</si>
  <si>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</si>
  <si>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</si>
  <si>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</si>
  <si>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</si>
  <si>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</si>
  <si>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</si>
  <si>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</si>
  <si>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</si>
  <si>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</si>
  <si>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</si>
  <si>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</si>
  <si>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</si>
  <si>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</si>
  <si>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</si>
  <si>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</si>
  <si>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</si>
  <si>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</si>
  <si>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LÉRIDA</t>
  </si>
  <si>
    <t>73408</t>
  </si>
  <si>
    <t>LÍBANO</t>
  </si>
  <si>
    <t>73411</t>
  </si>
  <si>
    <t>SAN SEBASTIÁN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</si>
  <si>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</si>
  <si>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</si>
  <si>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</si>
  <si>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</si>
  <si>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</si>
  <si>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</si>
  <si>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</si>
  <si>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</si>
  <si>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</si>
  <si>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</si>
  <si>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</si>
  <si>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</si>
  <si>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</si>
  <si>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</si>
  <si>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</si>
  <si>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</si>
  <si>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</si>
  <si>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PURIFICACIÓN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</si>
  <si>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</si>
  <si>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</si>
  <si>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</si>
  <si>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</si>
  <si>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</si>
  <si>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</si>
  <si>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</si>
  <si>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</si>
  <si>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</si>
  <si>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</si>
  <si>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</si>
  <si>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</si>
  <si>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</si>
  <si>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</si>
  <si>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</si>
  <si>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</si>
  <si>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</si>
  <si>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</si>
  <si>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</si>
  <si>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</si>
  <si>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</si>
  <si>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</si>
  <si>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</si>
  <si>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CALI</t>
  </si>
  <si>
    <t>76001</t>
  </si>
  <si>
    <t>ALCALÁ</t>
  </si>
  <si>
    <t>76020</t>
  </si>
  <si>
    <t>ANDALUCÍA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</si>
  <si>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</si>
  <si>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</si>
  <si>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</si>
  <si>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</si>
  <si>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</si>
  <si>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</si>
  <si>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</si>
  <si>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</si>
  <si>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</si>
  <si>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</si>
  <si>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</si>
  <si>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</si>
  <si>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</si>
  <si>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</si>
  <si>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</si>
  <si>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</si>
  <si>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</si>
  <si>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</si>
  <si>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</si>
  <si>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</si>
  <si>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ÁGUILA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</si>
  <si>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</si>
  <si>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</si>
  <si>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</si>
  <si>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</si>
  <si>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</si>
  <si>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</si>
  <si>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</si>
  <si>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</si>
  <si>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</si>
  <si>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</si>
  <si>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</si>
  <si>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GUACARÍ</t>
  </si>
  <si>
    <t>76318</t>
  </si>
  <si>
    <t>JAMUNDÍ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</si>
  <si>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</si>
  <si>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</si>
  <si>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</si>
  <si>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</si>
  <si>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</si>
  <si>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</si>
  <si>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</si>
  <si>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</si>
  <si>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</si>
  <si>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</si>
  <si>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</si>
  <si>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</si>
  <si>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RIOFRÍO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</si>
  <si>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</si>
  <si>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</si>
  <si>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</si>
  <si>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</si>
  <si>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</si>
  <si>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</si>
  <si>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</si>
  <si>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</si>
  <si>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76828</t>
  </si>
  <si>
    <t>TULUÁ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</si>
  <si>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</si>
  <si>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</si>
  <si>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</si>
  <si>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</si>
  <si>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</si>
  <si>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</si>
  <si>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</si>
  <si>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</si>
  <si>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</si>
  <si>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</si>
  <si>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</si>
  <si>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</si>
  <si>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</si>
  <si>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81001</t>
  </si>
  <si>
    <t>ARAUQUITA</t>
  </si>
  <si>
    <t>81065</t>
  </si>
  <si>
    <t>CRAVO NORTE</t>
  </si>
  <si>
    <t>81220</t>
  </si>
  <si>
    <t>FORTUL</t>
  </si>
  <si>
    <t>81300</t>
  </si>
  <si>
    <t>PUERTO RONDÓN</t>
  </si>
  <si>
    <t>81591</t>
  </si>
  <si>
    <t>SARAVENA</t>
  </si>
  <si>
    <t>81736</t>
  </si>
  <si>
    <t>TAME</t>
  </si>
  <si>
    <t>81794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</si>
  <si>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</si>
  <si>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</si>
  <si>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</si>
  <si>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</si>
  <si>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</si>
  <si>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</si>
  <si>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</si>
  <si>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</si>
  <si>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</si>
  <si>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</si>
  <si>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MANÍ</t>
  </si>
  <si>
    <t>85139</t>
  </si>
  <si>
    <t>MONTERREY</t>
  </si>
  <si>
    <t>85162</t>
  </si>
  <si>
    <t>NUNCHÍA</t>
  </si>
  <si>
    <t>85225</t>
  </si>
  <si>
    <t>OROCUÉ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</si>
  <si>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</si>
  <si>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</si>
  <si>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</si>
  <si>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</si>
  <si>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</si>
  <si>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</si>
  <si>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</si>
  <si>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</si>
  <si>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SÁCAMA</t>
  </si>
  <si>
    <t>85315</t>
  </si>
  <si>
    <t>SAN LUIS DE PALENQUE</t>
  </si>
  <si>
    <t>85325</t>
  </si>
  <si>
    <t>TÁMARA</t>
  </si>
  <si>
    <t>85400</t>
  </si>
  <si>
    <t>TAURAMENA</t>
  </si>
  <si>
    <t>85410</t>
  </si>
  <si>
    <t>TRINIDAD</t>
  </si>
  <si>
    <t>85430</t>
  </si>
  <si>
    <t>85440</t>
  </si>
  <si>
    <t>MOCOA</t>
  </si>
  <si>
    <t>86001</t>
  </si>
  <si>
    <t>86219</t>
  </si>
  <si>
    <t>ORITO</t>
  </si>
  <si>
    <t>86320</t>
  </si>
  <si>
    <t>PUERTO ASÍS</t>
  </si>
  <si>
    <t>86568</t>
  </si>
  <si>
    <t>PUERTO CAICEDO</t>
  </si>
  <si>
    <t>86569</t>
  </si>
  <si>
    <t>PUERTO GUZMÁN</t>
  </si>
  <si>
    <t>86571</t>
  </si>
  <si>
    <t>PUERTO LEGUÍZAMO</t>
  </si>
  <si>
    <t>86573</t>
  </si>
  <si>
    <t>SIBUNDOY</t>
  </si>
  <si>
    <t>86749</t>
  </si>
  <si>
    <t>86755</t>
  </si>
  <si>
    <t>86757</t>
  </si>
  <si>
    <t>86760</t>
  </si>
  <si>
    <t>VALLE DEL GUAMUEZ</t>
  </si>
  <si>
    <t>86865</t>
  </si>
  <si>
    <t>VILLAGARZÓN</t>
  </si>
  <si>
    <t>86885</t>
  </si>
  <si>
    <t>88001</t>
  </si>
  <si>
    <t>88564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</si>
  <si>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</si>
  <si>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</si>
  <si>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</si>
  <si>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</si>
  <si>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</si>
  <si>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</si>
  <si>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</si>
  <si>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</si>
  <si>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91430</t>
  </si>
  <si>
    <t>MIRITI - PARANÁ</t>
  </si>
  <si>
    <t>91460</t>
  </si>
  <si>
    <t>PUERTO ALEGRÍA</t>
  </si>
  <si>
    <t>91530</t>
  </si>
  <si>
    <t>PUERTO ARICA</t>
  </si>
  <si>
    <t>91536</t>
  </si>
  <si>
    <t>PUERTO NARIÑO</t>
  </si>
  <si>
    <t>91540</t>
  </si>
  <si>
    <t>91669</t>
  </si>
  <si>
    <t>TARAPACÁ</t>
  </si>
  <si>
    <t>91798</t>
  </si>
  <si>
    <t>INÍRIDA</t>
  </si>
  <si>
    <t>94001</t>
  </si>
  <si>
    <t>BARRANCO MINAS</t>
  </si>
  <si>
    <t>94343</t>
  </si>
  <si>
    <t>MAPIRIPANA</t>
  </si>
  <si>
    <t>94663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</si>
  <si>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</si>
  <si>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</si>
  <si>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</si>
  <si>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</si>
  <si>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</si>
  <si>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</si>
  <si>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</si>
  <si>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</si>
  <si>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</si>
  <si>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</si>
  <si>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</si>
  <si>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SAN JOSÉ DEL GUAVIARE</t>
  </si>
  <si>
    <t>95001</t>
  </si>
  <si>
    <t>95015</t>
  </si>
  <si>
    <t>EL RETORNO</t>
  </si>
  <si>
    <t>95025</t>
  </si>
  <si>
    <t>95200</t>
  </si>
  <si>
    <t>MITÚ</t>
  </si>
  <si>
    <t>97001</t>
  </si>
  <si>
    <t>CARURU</t>
  </si>
  <si>
    <t>97161</t>
  </si>
  <si>
    <t>PACOA</t>
  </si>
  <si>
    <t>97511</t>
  </si>
  <si>
    <t>TARAIRA</t>
  </si>
  <si>
    <t>97666</t>
  </si>
  <si>
    <t>PAPUNAUA</t>
  </si>
  <si>
    <t>97777</t>
  </si>
  <si>
    <t>YAVARATÉ</t>
  </si>
  <si>
    <t>97889</t>
  </si>
  <si>
    <t>PUERTO CARREÑO</t>
  </si>
  <si>
    <t>99001</t>
  </si>
  <si>
    <t>LA PRIMAVERA</t>
  </si>
  <si>
    <t>99524</t>
  </si>
  <si>
    <t>SANTA ROSALÍA</t>
  </si>
  <si>
    <t>99624</t>
  </si>
  <si>
    <t>CUMARIBO</t>
  </si>
  <si>
    <t>99773</t>
  </si>
  <si>
    <t>INSERT INTO AREAPERFIL(PERFIL_CODIGO,AREA_ID)VALUES(CODIGO_PERFIL,ID_AREA);</t>
  </si>
  <si>
    <t>Directivo_Docente</t>
  </si>
  <si>
    <t>INSERT INTO AREAPERFIL(PERFIL_CODIGO,AREA_ID)VALUES('</t>
  </si>
  <si>
    <t>CIUDAD BOLÍVAR</t>
  </si>
  <si>
    <t xml:space="preserve">ESTHER </t>
  </si>
  <si>
    <t>AVILA</t>
  </si>
  <si>
    <t>SILVA</t>
  </si>
  <si>
    <t>PINTO</t>
  </si>
  <si>
    <t xml:space="preserve">JANETH </t>
  </si>
  <si>
    <t>LOZANO</t>
  </si>
  <si>
    <t>PERDOMO</t>
  </si>
  <si>
    <t xml:space="preserve">SANDRA </t>
  </si>
  <si>
    <t xml:space="preserve">LILIANA </t>
  </si>
  <si>
    <t xml:space="preserve">GAVIRIA </t>
  </si>
  <si>
    <t>YAZMIN</t>
  </si>
  <si>
    <t>ROJAS</t>
  </si>
  <si>
    <t>CALDERÓN</t>
  </si>
  <si>
    <t>CRISTINA</t>
  </si>
  <si>
    <t>OVIEDO</t>
  </si>
  <si>
    <t>JIMENEZ</t>
  </si>
  <si>
    <t>GLORIA</t>
  </si>
  <si>
    <t>CONSTANZA</t>
  </si>
  <si>
    <t>GARCIA</t>
  </si>
  <si>
    <t>AREVALO</t>
  </si>
  <si>
    <t>EDY</t>
  </si>
  <si>
    <t>CARDONA</t>
  </si>
  <si>
    <t>LEDIS</t>
  </si>
  <si>
    <t>ROBAYO</t>
  </si>
  <si>
    <t>SANTAMARIA</t>
  </si>
  <si>
    <t>FIPSON</t>
  </si>
  <si>
    <t>ENRIQUE</t>
  </si>
  <si>
    <t>RUBIO</t>
  </si>
  <si>
    <t>MAX</t>
  </si>
  <si>
    <t>ENDERSON</t>
  </si>
  <si>
    <t>ACOSTA</t>
  </si>
  <si>
    <t xml:space="preserve">CLAUDIA </t>
  </si>
  <si>
    <t xml:space="preserve">PATRICIA </t>
  </si>
  <si>
    <t>FIGUEROA</t>
  </si>
  <si>
    <t>LUCIA</t>
  </si>
  <si>
    <t>CANIZALES</t>
  </si>
  <si>
    <t>GUAYARA</t>
  </si>
  <si>
    <t>JACQUELINE</t>
  </si>
  <si>
    <t>RIVEROS</t>
  </si>
  <si>
    <t>PÉREZ</t>
  </si>
  <si>
    <t xml:space="preserve">CLEMENTINA </t>
  </si>
  <si>
    <t xml:space="preserve">MUÑOZ </t>
  </si>
  <si>
    <t xml:space="preserve">CUEVAS </t>
  </si>
  <si>
    <t>BRAULIO</t>
  </si>
  <si>
    <t>GILBERTO</t>
  </si>
  <si>
    <t>CÁRDENAS</t>
  </si>
  <si>
    <t>DIANA</t>
  </si>
  <si>
    <t>PINZÓN</t>
  </si>
  <si>
    <t>FAJARDO</t>
  </si>
  <si>
    <t>MERCEDES</t>
  </si>
  <si>
    <t>MURCIA</t>
  </si>
  <si>
    <t>DORA</t>
  </si>
  <si>
    <t>ESPERANZA</t>
  </si>
  <si>
    <t>CASTAÑEDA</t>
  </si>
  <si>
    <t>CASTRO</t>
  </si>
  <si>
    <t xml:space="preserve">ROSA </t>
  </si>
  <si>
    <t>ICELA</t>
  </si>
  <si>
    <t>URRUTIA</t>
  </si>
  <si>
    <t>RAMIREZ</t>
  </si>
  <si>
    <t>OLIVA</t>
  </si>
  <si>
    <t>CADENA</t>
  </si>
  <si>
    <t xml:space="preserve">IE FRANCISCO DE PAULA SANTANDER </t>
  </si>
  <si>
    <t xml:space="preserve">ADRIANA </t>
  </si>
  <si>
    <t xml:space="preserve">MIREYA </t>
  </si>
  <si>
    <t xml:space="preserve">REINA </t>
  </si>
  <si>
    <t xml:space="preserve">ROSERO </t>
  </si>
  <si>
    <t>BETTY</t>
  </si>
  <si>
    <t>SUAREZ</t>
  </si>
  <si>
    <t>VARGAS</t>
  </si>
  <si>
    <t>LUDIVIA</t>
  </si>
  <si>
    <t>DE BAYONA</t>
  </si>
  <si>
    <t>YIRLEY</t>
  </si>
  <si>
    <t>YURANY</t>
  </si>
  <si>
    <t>MORA</t>
  </si>
  <si>
    <t>CONTRERAS</t>
  </si>
  <si>
    <t>LUISA</t>
  </si>
  <si>
    <t>OCAMPO</t>
  </si>
  <si>
    <t>RICO</t>
  </si>
  <si>
    <t>JOHANNA</t>
  </si>
  <si>
    <t>SALGUERO</t>
  </si>
  <si>
    <t>MOLINA</t>
  </si>
  <si>
    <t>ERASMO</t>
  </si>
  <si>
    <t>CASTILLO</t>
  </si>
  <si>
    <t xml:space="preserve">CARLOS </t>
  </si>
  <si>
    <t>ALBERTO</t>
  </si>
  <si>
    <t xml:space="preserve">BARRETO </t>
  </si>
  <si>
    <t>VICTOR</t>
  </si>
  <si>
    <t>ALFONSO</t>
  </si>
  <si>
    <t xml:space="preserve">FLOREZ </t>
  </si>
  <si>
    <t>HASBLEIDY</t>
  </si>
  <si>
    <t>GUTIERREZ</t>
  </si>
  <si>
    <t>ELENA</t>
  </si>
  <si>
    <t>ARAGON</t>
  </si>
  <si>
    <t>DE TORRES</t>
  </si>
  <si>
    <t>OSCAR</t>
  </si>
  <si>
    <t>HUMBERTO</t>
  </si>
  <si>
    <t>MENDEZ</t>
  </si>
  <si>
    <t>AMELIO</t>
  </si>
  <si>
    <t>GUERRERO</t>
  </si>
  <si>
    <t>BOHORQUEZ</t>
  </si>
  <si>
    <t>GRACIELA</t>
  </si>
  <si>
    <t>GUARNIZO</t>
  </si>
  <si>
    <t>esterocio@gmail.com</t>
  </si>
  <si>
    <t>patiko412@gmail.com</t>
  </si>
  <si>
    <t>janeth110368@gmail.com</t>
  </si>
  <si>
    <t>profelilianag@hotmail.com</t>
  </si>
  <si>
    <t>yazminrojas2728gmail.com</t>
  </si>
  <si>
    <t>cristi90_oviedo@hotmail.com</t>
  </si>
  <si>
    <t>glorigarcia17@gmail.com</t>
  </si>
  <si>
    <t>edycardonagarcia3024@gmail.com</t>
  </si>
  <si>
    <t>ledis064@hotmail.com</t>
  </si>
  <si>
    <t>fienrim@hotmail.com</t>
  </si>
  <si>
    <t>endersinoviedo@hotmail.com</t>
  </si>
  <si>
    <t>docente de primaria</t>
  </si>
  <si>
    <t xml:space="preserve">cldfigueroa38@gmail.com </t>
  </si>
  <si>
    <t>marthalucia1900@hotmail.com</t>
  </si>
  <si>
    <t>jacquevenr@gmail.com</t>
  </si>
  <si>
    <t>Areas primaria</t>
  </si>
  <si>
    <t>clementinaprofe15@gmail.com</t>
  </si>
  <si>
    <t>otiluarb@gmail.com</t>
  </si>
  <si>
    <t>leonpinzon@hotmail.com</t>
  </si>
  <si>
    <t>almerdisan0411@gmail.com</t>
  </si>
  <si>
    <t>panchysc2@gmail.com</t>
  </si>
  <si>
    <t>rosa_icela1@yahoo.com</t>
  </si>
  <si>
    <t>oliva.paez62@gmail.com</t>
  </si>
  <si>
    <t xml:space="preserve">IBAGUE </t>
  </si>
  <si>
    <t>adrianamireyafps@gmail.com</t>
  </si>
  <si>
    <t>betty-chic@hotmail.com</t>
  </si>
  <si>
    <t>marthaludivia639@hotmail.com</t>
  </si>
  <si>
    <t>s</t>
  </si>
  <si>
    <t>yymora.fdps@gmail.com</t>
  </si>
  <si>
    <t>lucha1994@hotmail.com</t>
  </si>
  <si>
    <t>jocasamo@hotmail.com</t>
  </si>
  <si>
    <t>erasmo1801@hotmail.com</t>
  </si>
  <si>
    <t>cbarreto_1979_@hotmail.com</t>
  </si>
  <si>
    <t>victorflorez-95@hotmail.com</t>
  </si>
  <si>
    <t>hasparra@hotmail.com</t>
  </si>
  <si>
    <t>rosaragon@hotmail.com</t>
  </si>
  <si>
    <t>oscarmendezg@hotmail.com</t>
  </si>
  <si>
    <t>amelio1076@hotmailcom</t>
  </si>
  <si>
    <t>gracirodri19@hotmail.com</t>
  </si>
  <si>
    <t>ESPITIA</t>
  </si>
  <si>
    <t>LEONOR</t>
  </si>
  <si>
    <t>HERRERA</t>
  </si>
  <si>
    <t>JUIAN</t>
  </si>
  <si>
    <t>DAVID</t>
  </si>
  <si>
    <t>ORLANDO</t>
  </si>
  <si>
    <t>NIÑO</t>
  </si>
  <si>
    <t>CESPEDES</t>
  </si>
  <si>
    <t>VELOZA</t>
  </si>
  <si>
    <t>CECILIA</t>
  </si>
  <si>
    <t>MORENO</t>
  </si>
  <si>
    <t>KATHERIN</t>
  </si>
  <si>
    <t>ALEXANDRA</t>
  </si>
  <si>
    <t>AGUDELO</t>
  </si>
  <si>
    <t>GONZALES</t>
  </si>
  <si>
    <t>ARACELY</t>
  </si>
  <si>
    <t>RICARDO</t>
  </si>
  <si>
    <t>RIAÑO</t>
  </si>
  <si>
    <t>BARRETO</t>
  </si>
  <si>
    <t>LUIS</t>
  </si>
  <si>
    <t>JENARO</t>
  </si>
  <si>
    <t>MONTEALEGRE</t>
  </si>
  <si>
    <t>MAHECHA</t>
  </si>
  <si>
    <t>ALEJANDRO</t>
  </si>
  <si>
    <t xml:space="preserve">CAMPO </t>
  </si>
  <si>
    <t xml:space="preserve">ELIAS </t>
  </si>
  <si>
    <t xml:space="preserve">MACIAS </t>
  </si>
  <si>
    <t>NIDIA</t>
  </si>
  <si>
    <t>CAMPOS</t>
  </si>
  <si>
    <t>JULIÁN</t>
  </si>
  <si>
    <t>GUILLERMO</t>
  </si>
  <si>
    <t xml:space="preserve">CHACÓN </t>
  </si>
  <si>
    <t>tolimaroci@hotmail.com</t>
  </si>
  <si>
    <t>santotomas_sxiv@hotmail.com</t>
  </si>
  <si>
    <t>julians822@hotmail.com</t>
  </si>
  <si>
    <t>orlandoninocespedes@hotmail.com</t>
  </si>
  <si>
    <t>maluve2407@gmail.com</t>
  </si>
  <si>
    <t>adonayceci@hotmail.com</t>
  </si>
  <si>
    <t>katherinagudelog@hotmail.com</t>
  </si>
  <si>
    <t>maracely62@hotmail.com</t>
  </si>
  <si>
    <t>jotarica@gmail.com</t>
  </si>
  <si>
    <t>ljmontealegre@yahoo.com</t>
  </si>
  <si>
    <t>campoelis@hotmail.com</t>
  </si>
  <si>
    <t>manicamher1970@gmail.com</t>
  </si>
  <si>
    <t>julchalo@hotmail.com</t>
  </si>
  <si>
    <t>alejo0674@hotmail.com</t>
  </si>
  <si>
    <t>FRANCISCO DE PAULA SANTANDER</t>
  </si>
  <si>
    <t>ASHLEY</t>
  </si>
  <si>
    <t>SUAD</t>
  </si>
  <si>
    <t>ARCINIEGAS</t>
  </si>
  <si>
    <t>CARLOS</t>
  </si>
  <si>
    <t>ORTIZ</t>
  </si>
  <si>
    <t>DANELLY</t>
  </si>
  <si>
    <t>CAMACHO</t>
  </si>
  <si>
    <t>IBAÑEZ</t>
  </si>
  <si>
    <t>MAGALY</t>
  </si>
  <si>
    <t>HUEPA</t>
  </si>
  <si>
    <t>DIEGO</t>
  </si>
  <si>
    <t>GENARO</t>
  </si>
  <si>
    <t>BERMUDEZ</t>
  </si>
  <si>
    <t>RUIZ</t>
  </si>
  <si>
    <t>EMMA</t>
  </si>
  <si>
    <t>ARBELAEZ</t>
  </si>
  <si>
    <t>CHAVARRO</t>
  </si>
  <si>
    <t>ESTHER</t>
  </si>
  <si>
    <t>SEGURA</t>
  </si>
  <si>
    <t>JAIMES</t>
  </si>
  <si>
    <t>FABIO</t>
  </si>
  <si>
    <t>CAPERA</t>
  </si>
  <si>
    <t>FLAVIO</t>
  </si>
  <si>
    <t>JOSUE</t>
  </si>
  <si>
    <t>BURITICA</t>
  </si>
  <si>
    <t>BEDOLLA</t>
  </si>
  <si>
    <t>FREDY</t>
  </si>
  <si>
    <t>FABIAN</t>
  </si>
  <si>
    <t>MOJICA</t>
  </si>
  <si>
    <t>BARRIOS</t>
  </si>
  <si>
    <t>GABRIEL</t>
  </si>
  <si>
    <t>ANDRES</t>
  </si>
  <si>
    <t>MAPE</t>
  </si>
  <si>
    <t>GERMAN</t>
  </si>
  <si>
    <t>ALONSO</t>
  </si>
  <si>
    <t>OSORIO</t>
  </si>
  <si>
    <t>MARITZA</t>
  </si>
  <si>
    <t>PALMA</t>
  </si>
  <si>
    <t>HEIDY</t>
  </si>
  <si>
    <t>ARIZA</t>
  </si>
  <si>
    <t>HERNAN</t>
  </si>
  <si>
    <t>HIPOLITO</t>
  </si>
  <si>
    <t>TIQUE</t>
  </si>
  <si>
    <t>JACINTO</t>
  </si>
  <si>
    <t>JAIRO</t>
  </si>
  <si>
    <t>GUALDRON</t>
  </si>
  <si>
    <t>FREY</t>
  </si>
  <si>
    <t>VARON</t>
  </si>
  <si>
    <t>TOLOZA</t>
  </si>
  <si>
    <t>IGNACIO</t>
  </si>
  <si>
    <t>TAPIERO</t>
  </si>
  <si>
    <t>LILI</t>
  </si>
  <si>
    <t>ESMERALDA</t>
  </si>
  <si>
    <t>LINA</t>
  </si>
  <si>
    <t>PAOLA</t>
  </si>
  <si>
    <t>LURLINE</t>
  </si>
  <si>
    <t>GUERRA</t>
  </si>
  <si>
    <t>CELIS</t>
  </si>
  <si>
    <t>MARINA</t>
  </si>
  <si>
    <t>GALLEGO</t>
  </si>
  <si>
    <t>DE ROJAS</t>
  </si>
  <si>
    <t>DEL ROSARIO</t>
  </si>
  <si>
    <t>EUGENIA</t>
  </si>
  <si>
    <t>LUGO</t>
  </si>
  <si>
    <t>MAGDA</t>
  </si>
  <si>
    <t>SANTOS</t>
  </si>
  <si>
    <t>DIAZ</t>
  </si>
  <si>
    <t>VANEGAS</t>
  </si>
  <si>
    <t>TRIANA</t>
  </si>
  <si>
    <t>YANETH</t>
  </si>
  <si>
    <t>GALINDO</t>
  </si>
  <si>
    <t>CRISTANCHO</t>
  </si>
  <si>
    <t>MIGUEL</t>
  </si>
  <si>
    <t>ANGEL</t>
  </si>
  <si>
    <t>MYRIAM</t>
  </si>
  <si>
    <t>DE GAITAN</t>
  </si>
  <si>
    <t>PIEDAD</t>
  </si>
  <si>
    <t>ASTRID</t>
  </si>
  <si>
    <t>RAFAEL</t>
  </si>
  <si>
    <t>MAURICIO</t>
  </si>
  <si>
    <t>VIANA</t>
  </si>
  <si>
    <t>ANGARITA</t>
  </si>
  <si>
    <t>RAQUEL</t>
  </si>
  <si>
    <t>MOYANO</t>
  </si>
  <si>
    <t>DOMINGUEZ</t>
  </si>
  <si>
    <t>ANTIA</t>
  </si>
  <si>
    <t>RUBEN</t>
  </si>
  <si>
    <t>DARIO</t>
  </si>
  <si>
    <t>ROA</t>
  </si>
  <si>
    <t>SALOME</t>
  </si>
  <si>
    <t>MANJARRES</t>
  </si>
  <si>
    <t>ARIAS</t>
  </si>
  <si>
    <t>SAMUEL</t>
  </si>
  <si>
    <t>SERGIO</t>
  </si>
  <si>
    <t>IVAN</t>
  </si>
  <si>
    <t>SONIA</t>
  </si>
  <si>
    <t>YANET</t>
  </si>
  <si>
    <t>CEBALLOS</t>
  </si>
  <si>
    <t>URIEL</t>
  </si>
  <si>
    <t>BETANCOURT</t>
  </si>
  <si>
    <t>WILLIAM</t>
  </si>
  <si>
    <t>LARA</t>
  </si>
  <si>
    <t>QUESADA</t>
  </si>
  <si>
    <t>YEISON</t>
  </si>
  <si>
    <t>QUIÑONEZ</t>
  </si>
  <si>
    <t>YENNY</t>
  </si>
  <si>
    <t>MONTES</t>
  </si>
  <si>
    <t>llineda6@gmail.com</t>
  </si>
  <si>
    <t>huepadiana73@gmail.com</t>
  </si>
  <si>
    <t>dibergenaro@hotmail.com</t>
  </si>
  <si>
    <t>emalucy04@gmail.com</t>
  </si>
  <si>
    <t>ESTHERSEGURAJAIMES@GMAIL.COM</t>
  </si>
  <si>
    <t>fneiracapera@gmail.com</t>
  </si>
  <si>
    <t>flaburitica7322@gmail.com</t>
  </si>
  <si>
    <t>fremo22@gmail.com</t>
  </si>
  <si>
    <t>gabrielgonzalez2780@gmail.com</t>
  </si>
  <si>
    <t>gealosorio@hotmail.com</t>
  </si>
  <si>
    <t>marypalma3@hotmail.com</t>
  </si>
  <si>
    <t>heidysanchezariza@hotmail.com</t>
  </si>
  <si>
    <t>hernanruizcastillo@hotmail.com</t>
  </si>
  <si>
    <t>hipolitoarevalo78@gmail.com</t>
  </si>
  <si>
    <t>jgver736@gmail.com</t>
  </si>
  <si>
    <t>CHEDYCH@HOTMAIL.COM</t>
  </si>
  <si>
    <t>jhonfrey19@hotmail.com</t>
  </si>
  <si>
    <t>alejogt727@hotmail.com</t>
  </si>
  <si>
    <t>devianacgo@gmail.com</t>
  </si>
  <si>
    <t>lilicas176@hotmail.com</t>
  </si>
  <si>
    <t>linaprofe@gmail.com</t>
  </si>
  <si>
    <t>lurlayteacher@gmail.com</t>
  </si>
  <si>
    <t>luzmagaro12@yahoo.es</t>
  </si>
  <si>
    <t>marirro13@gmail.com</t>
  </si>
  <si>
    <t>mahechalugom@yahoo.com</t>
  </si>
  <si>
    <t>pagmag.vasa@gmail.com</t>
  </si>
  <si>
    <t>MAMACHOD5@GMAIL.COM</t>
  </si>
  <si>
    <t>maluvantri@hotmail.com</t>
  </si>
  <si>
    <t>marthacristanchog@gmail.com</t>
  </si>
  <si>
    <t>maosmiguel2000@yahoo.es</t>
  </si>
  <si>
    <t>mypega@hotmail.com</t>
  </si>
  <si>
    <t>Piejaimes12@gmail.com</t>
  </si>
  <si>
    <t>ramavian@gmail.com</t>
  </si>
  <si>
    <t>ruffo2610@gmail.com</t>
  </si>
  <si>
    <t>rojuca_69@hotmail.com</t>
  </si>
  <si>
    <t>rubenmoreno21@gmail.com</t>
  </si>
  <si>
    <t>masama05@hotmail.com</t>
  </si>
  <si>
    <t>samo0582@yahoo.es</t>
  </si>
  <si>
    <t>sapane_neira@hotmail.com</t>
  </si>
  <si>
    <t>sandrarodriguez.2@hotmail.com</t>
  </si>
  <si>
    <t>sernu80@gmail.com</t>
  </si>
  <si>
    <t>2020ceballos@gmail.com</t>
  </si>
  <si>
    <t>urielprada@hotmail.com</t>
  </si>
  <si>
    <t>wilaque63@hotmail.com</t>
  </si>
  <si>
    <t>yaqd1993@gmail.com</t>
  </si>
  <si>
    <t>yeny252525@hotmail.com</t>
  </si>
  <si>
    <t>ashleysuad@hotmail.com</t>
  </si>
  <si>
    <t>carlosprofecienciasfdps@hotmail.com</t>
  </si>
  <si>
    <t>EVELIO</t>
  </si>
  <si>
    <t>luis.gonzalez5177@gmail.com</t>
  </si>
  <si>
    <t>31.EXPERIENCIA LABORAL Y PROFESIONAL</t>
  </si>
  <si>
    <t>22 años</t>
  </si>
  <si>
    <t>11 año</t>
  </si>
  <si>
    <t>25 años</t>
  </si>
  <si>
    <t>21 años</t>
  </si>
  <si>
    <t>28 años</t>
  </si>
  <si>
    <t>31 años</t>
  </si>
  <si>
    <t>32  años</t>
  </si>
  <si>
    <t>29 años</t>
  </si>
  <si>
    <t>14 años</t>
  </si>
  <si>
    <t>24 años</t>
  </si>
  <si>
    <t>34 años</t>
  </si>
  <si>
    <t>41 años</t>
  </si>
  <si>
    <t>30 años</t>
  </si>
  <si>
    <t>16 años</t>
  </si>
  <si>
    <t>45 años</t>
  </si>
  <si>
    <t>17 años</t>
  </si>
  <si>
    <t>32 años</t>
  </si>
  <si>
    <t>43 años</t>
  </si>
  <si>
    <t xml:space="preserve">33 años </t>
  </si>
  <si>
    <t xml:space="preserve">25 años </t>
  </si>
  <si>
    <t>52 años</t>
  </si>
  <si>
    <t>6 años</t>
  </si>
  <si>
    <t>27 años</t>
  </si>
  <si>
    <t>15 años</t>
  </si>
  <si>
    <t>35 años</t>
  </si>
  <si>
    <t>36 años</t>
  </si>
  <si>
    <t>47 años</t>
  </si>
  <si>
    <t>20 años</t>
  </si>
  <si>
    <t>46  años</t>
  </si>
  <si>
    <t>26 años</t>
  </si>
  <si>
    <t>23 años</t>
  </si>
  <si>
    <t xml:space="preserve">11 años </t>
  </si>
  <si>
    <t xml:space="preserve">8 años </t>
  </si>
  <si>
    <t>19 años</t>
  </si>
  <si>
    <t>13 años</t>
  </si>
  <si>
    <t xml:space="preserve">15 años </t>
  </si>
  <si>
    <t xml:space="preserve">14 años </t>
  </si>
  <si>
    <t>7 años</t>
  </si>
  <si>
    <t>40 años</t>
  </si>
  <si>
    <t>grado 5</t>
  </si>
  <si>
    <t>48 años</t>
  </si>
  <si>
    <t>5 años</t>
  </si>
  <si>
    <t>grado 3</t>
  </si>
  <si>
    <t xml:space="preserve">7 años </t>
  </si>
  <si>
    <t>garado 3 homologado</t>
  </si>
  <si>
    <t>grado 8 homologado</t>
  </si>
  <si>
    <t>grado1</t>
  </si>
  <si>
    <t>grado 4</t>
  </si>
  <si>
    <t>grado 1 homologado</t>
  </si>
  <si>
    <t>21 Años</t>
  </si>
  <si>
    <t>6 meses</t>
  </si>
  <si>
    <t>37 años</t>
  </si>
  <si>
    <t>44 años</t>
  </si>
  <si>
    <t>10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</si>
</sst>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29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b/>
      <sz val="10"/>
      <color theme="1"/>
      <name val="Calibri"/>
    </font>
    <font>
      <sz val="11"/>
      <color theme="0"/>
      <name val="Calibri"/>
    </font>
    <font>
      <sz val="11"/>
      <color theme="1"/>
      <name val="Arial"/>
    </font>
    <font>
      <sz val="11"/>
      <color rgb="FF000000"/>
      <name val="Docs-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000000"/>
      <name val="Inconsolata"/>
    </font>
    <font>
      <u/>
      <sz val="11"/>
      <color theme="1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2E75B5"/>
      <name val="Calibri"/>
    </font>
    <font>
      <sz val="9"/>
      <color rgb="FF444444"/>
      <name val="Calibri"/>
    </font>
    <font>
      <sz val="8"/>
      <color theme="1"/>
      <name val="Quattrocento Sans"/>
    </font>
    <font>
      <u/>
      <sz val="11"/>
      <color theme="10"/>
      <name val="Arial"/>
    </font>
    <font>
      <sz val="11"/>
      <color theme="1"/>
      <name val="Calibri"/>
      <family val="2"/>
      <scheme val="major"/>
    </font>
    <font>
      <sz val="11"/>
      <color rgb="FF0563C1"/>
      <name val="Calibri"/>
    </font>
    <font>
      <u/>
      <sz val="11"/>
      <color rgb="FF0000FF"/>
      <name val="&quot;Maiandra GD&quot;"/>
    </font>
    <font>
      <sz val="11"/>
      <color rgb="FF000000"/>
      <name val="Roboto"/>
    </font>
    <font>
      <u/>
      <sz val="11"/>
      <color theme="10"/>
      <name val="Calibri"/>
      <family val="2"/>
      <scheme val="maj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6"/>
      <color rgb="FFFF3399"/>
      <name val="Calibri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4"/>
        <bgColor theme="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8EAADB"/>
        <bgColor rgb="FF8EAADB"/>
      </patternFill>
    </fill>
    <fill>
      <patternFill patternType="solid">
        <fgColor rgb="FF8EA9DB"/>
        <bgColor rgb="FF8EA9DB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2" fillId="0" borderId="0" xfId="0" applyFont="1"/>
    <xf numFmtId="1" fontId="2" fillId="0" borderId="8" xfId="0" applyNumberFormat="1" applyFont="1" applyBorder="1"/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/>
    <xf numFmtId="0" fontId="6" fillId="5" borderId="0" xfId="0" applyFont="1" applyFill="1" applyAlignment="1">
      <alignment horizontal="left"/>
    </xf>
    <xf numFmtId="0" fontId="2" fillId="0" borderId="8" xfId="0" applyFont="1" applyBorder="1"/>
    <xf numFmtId="0" fontId="2" fillId="4" borderId="8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11" fillId="0" borderId="8" xfId="0" applyFont="1" applyBorder="1"/>
    <xf numFmtId="0" fontId="12" fillId="0" borderId="0" xfId="0" applyFont="1"/>
    <xf numFmtId="0" fontId="2" fillId="0" borderId="0" xfId="0" applyFont="1" applyAlignment="1">
      <alignment wrapText="1"/>
    </xf>
    <xf numFmtId="0" fontId="2" fillId="7" borderId="11" xfId="0" applyFont="1" applyFill="1" applyBorder="1"/>
    <xf numFmtId="0" fontId="2" fillId="8" borderId="11" xfId="0" applyFont="1" applyFill="1" applyBorder="1"/>
    <xf numFmtId="0" fontId="13" fillId="9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4" fillId="9" borderId="8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8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3" fillId="10" borderId="8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2" fillId="0" borderId="12" xfId="0" applyFont="1" applyBorder="1"/>
    <xf numFmtId="0" fontId="16" fillId="0" borderId="8" xfId="0" applyFont="1" applyBorder="1" applyAlignment="1">
      <alignment vertic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8" xfId="0" applyFont="1" applyBorder="1" applyAlignment="1"/>
    <xf numFmtId="0" fontId="20" fillId="0" borderId="13" xfId="0" quotePrefix="1" applyFont="1" applyBorder="1" applyProtection="1">
      <protection locked="0"/>
    </xf>
    <xf numFmtId="0" fontId="20" fillId="0" borderId="13" xfId="0" applyFont="1" applyBorder="1" applyProtection="1">
      <protection locked="0"/>
    </xf>
    <xf numFmtId="0" fontId="15" fillId="5" borderId="0" xfId="0" applyFont="1" applyFill="1" applyAlignment="1">
      <alignment horizontal="left"/>
    </xf>
    <xf numFmtId="0" fontId="21" fillId="5" borderId="0" xfId="0" applyFont="1" applyFill="1" applyAlignment="1"/>
    <xf numFmtId="0" fontId="2" fillId="0" borderId="0" xfId="0" applyFont="1" applyAlignment="1"/>
    <xf numFmtId="0" fontId="24" fillId="0" borderId="13" xfId="1" applyFont="1" applyBorder="1" applyProtection="1">
      <protection locked="0"/>
    </xf>
    <xf numFmtId="0" fontId="20" fillId="4" borderId="8" xfId="0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2" fillId="0" borderId="9" xfId="0" applyFont="1" applyBorder="1" applyAlignment="1"/>
    <xf numFmtId="0" fontId="11" fillId="0" borderId="14" xfId="0" applyFont="1" applyBorder="1"/>
    <xf numFmtId="0" fontId="23" fillId="5" borderId="13" xfId="0" applyFont="1" applyFill="1" applyBorder="1" applyAlignment="1"/>
    <xf numFmtId="0" fontId="2" fillId="0" borderId="13" xfId="0" applyFont="1" applyBorder="1" applyAlignment="1"/>
    <xf numFmtId="0" fontId="2" fillId="0" borderId="8" xfId="0" applyFont="1" applyBorder="1" applyAlignment="1">
      <alignment horizontal="center"/>
    </xf>
    <xf numFmtId="0" fontId="7" fillId="0" borderId="13" xfId="0" applyFont="1" applyBorder="1" applyAlignment="1"/>
    <xf numFmtId="0" fontId="21" fillId="0" borderId="13" xfId="0" applyFont="1" applyBorder="1" applyAlignment="1"/>
    <xf numFmtId="0" fontId="11" fillId="0" borderId="12" xfId="0" applyFont="1" applyBorder="1"/>
    <xf numFmtId="0" fontId="8" fillId="0" borderId="15" xfId="0" applyFont="1" applyBorder="1" applyAlignment="1"/>
    <xf numFmtId="0" fontId="19" fillId="0" borderId="13" xfId="0" applyFont="1" applyBorder="1"/>
    <xf numFmtId="0" fontId="8" fillId="0" borderId="13" xfId="0" applyFont="1" applyBorder="1" applyAlignment="1"/>
    <xf numFmtId="0" fontId="22" fillId="0" borderId="13" xfId="0" applyFont="1" applyBorder="1" applyAlignment="1"/>
    <xf numFmtId="0" fontId="11" fillId="0" borderId="13" xfId="0" applyFont="1" applyBorder="1"/>
    <xf numFmtId="0" fontId="7" fillId="0" borderId="11" xfId="0" applyFont="1" applyBorder="1" applyAlignment="1"/>
    <xf numFmtId="0" fontId="8" fillId="0" borderId="10" xfId="0" applyFont="1" applyBorder="1" applyAlignment="1"/>
    <xf numFmtId="0" fontId="9" fillId="0" borderId="11" xfId="0" applyFont="1" applyBorder="1" applyAlignment="1"/>
    <xf numFmtId="0" fontId="8" fillId="0" borderId="3" xfId="0" applyFont="1" applyBorder="1" applyAlignment="1"/>
    <xf numFmtId="0" fontId="9" fillId="0" borderId="16" xfId="0" applyFont="1" applyBorder="1" applyAlignment="1"/>
    <xf numFmtId="0" fontId="7" fillId="0" borderId="16" xfId="0" applyFont="1" applyBorder="1" applyAlignment="1"/>
    <xf numFmtId="0" fontId="2" fillId="0" borderId="15" xfId="0" applyFont="1" applyBorder="1"/>
    <xf numFmtId="0" fontId="6" fillId="5" borderId="13" xfId="0" applyFont="1" applyFill="1" applyBorder="1" applyAlignment="1">
      <alignment horizontal="left"/>
    </xf>
    <xf numFmtId="1" fontId="2" fillId="0" borderId="10" xfId="0" applyNumberFormat="1" applyFont="1" applyBorder="1" applyAlignment="1"/>
    <xf numFmtId="1" fontId="2" fillId="0" borderId="10" xfId="0" applyNumberFormat="1" applyFont="1" applyBorder="1"/>
    <xf numFmtId="0" fontId="2" fillId="0" borderId="14" xfId="0" applyFont="1" applyBorder="1"/>
    <xf numFmtId="0" fontId="2" fillId="0" borderId="13" xfId="0" applyFont="1" applyBorder="1"/>
    <xf numFmtId="0" fontId="15" fillId="5" borderId="13" xfId="0" applyFont="1" applyFill="1" applyBorder="1" applyAlignment="1"/>
    <xf numFmtId="0" fontId="20" fillId="0" borderId="8" xfId="0" applyFont="1" applyBorder="1"/>
    <xf numFmtId="0" fontId="19" fillId="0" borderId="13" xfId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1" fontId="20" fillId="0" borderId="13" xfId="0" applyNumberFormat="1" applyFont="1" applyBorder="1" applyProtection="1">
      <protection locked="0"/>
    </xf>
    <xf numFmtId="0" fontId="24" fillId="0" borderId="0" xfId="1" applyFont="1" applyProtection="1">
      <protection locked="0"/>
    </xf>
    <xf numFmtId="0" fontId="24" fillId="0" borderId="0" xfId="1" applyFont="1"/>
    <xf numFmtId="0" fontId="0" fillId="0" borderId="11" xfId="0" applyBorder="1" applyProtection="1">
      <protection locked="0"/>
    </xf>
    <xf numFmtId="0" fontId="0" fillId="0" borderId="13" xfId="0" applyFont="1" applyBorder="1" applyAlignment="1"/>
    <xf numFmtId="0" fontId="0" fillId="0" borderId="11" xfId="0" applyFont="1" applyBorder="1" applyAlignment="1"/>
    <xf numFmtId="0" fontId="2" fillId="0" borderId="9" xfId="0" applyFont="1" applyBorder="1"/>
    <xf numFmtId="0" fontId="0" fillId="0" borderId="17" xfId="0" applyBorder="1" applyProtection="1">
      <protection locked="0"/>
    </xf>
    <xf numFmtId="0" fontId="26" fillId="11" borderId="13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15" fillId="5" borderId="13" xfId="0" applyFont="1" applyFill="1" applyBorder="1" applyAlignment="1"/>
    <xf numFmtId="44" fontId="0" fillId="0" borderId="0" xfId="2" applyFont="1" applyAlignment="1"/>
    <xf numFmtId="44" fontId="0" fillId="0" borderId="11" xfId="2" applyFont="1" applyBorder="1" applyAlignment="1"/>
    <xf numFmtId="44" fontId="2" fillId="0" borderId="0" xfId="2" applyFont="1"/>
    <xf numFmtId="44" fontId="4" fillId="3" borderId="7" xfId="2" applyFont="1" applyFill="1" applyBorder="1" applyAlignment="1">
      <alignment horizontal="center" vertical="center" wrapText="1"/>
    </xf>
    <xf numFmtId="44" fontId="4" fillId="3" borderId="8" xfId="2" applyFont="1" applyFill="1" applyBorder="1" applyAlignment="1">
      <alignment horizontal="center" vertical="center" wrapText="1"/>
    </xf>
    <xf numFmtId="44" fontId="4" fillId="3" borderId="14" xfId="2" applyFont="1" applyFill="1" applyBorder="1" applyAlignment="1">
      <alignment horizontal="center" vertical="center" wrapText="1"/>
    </xf>
    <xf numFmtId="0" fontId="0" fillId="0" borderId="11" xfId="0" applyFont="1" applyFill="1" applyBorder="1" applyAlignment="1"/>
    <xf numFmtId="0" fontId="0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44" fontId="4" fillId="3" borderId="9" xfId="2" applyFont="1" applyFill="1" applyBorder="1" applyAlignment="1">
      <alignment horizontal="center" vertical="center" wrapText="1"/>
    </xf>
    <xf numFmtId="44" fontId="1" fillId="0" borderId="10" xfId="2" applyFont="1" applyBorder="1"/>
    <xf numFmtId="0" fontId="0" fillId="12" borderId="13" xfId="0" applyFont="1" applyFill="1" applyBorder="1" applyAlignment="1">
      <alignment horizontal="center"/>
    </xf>
    <xf numFmtId="44" fontId="27" fillId="2" borderId="1" xfId="2" applyFont="1" applyFill="1" applyBorder="1" applyAlignment="1">
      <alignment horizontal="center" vertical="center" wrapText="1"/>
    </xf>
    <xf numFmtId="44" fontId="1" fillId="0" borderId="2" xfId="2" applyFont="1" applyBorder="1"/>
    <xf numFmtId="44" fontId="1" fillId="0" borderId="3" xfId="2" applyFont="1" applyBorder="1"/>
    <xf numFmtId="44" fontId="1" fillId="0" borderId="4" xfId="2" applyFont="1" applyBorder="1"/>
    <xf numFmtId="44" fontId="1" fillId="0" borderId="5" xfId="2" applyFont="1" applyBorder="1"/>
    <xf numFmtId="44" fontId="1" fillId="0" borderId="6" xfId="2" applyFont="1" applyBorder="1"/>
    <xf numFmtId="44" fontId="3" fillId="0" borderId="4" xfId="2" applyFont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95250</xdr:colOff>
      <xdr:row>1</xdr:row>
      <xdr:rowOff>104775</xdr:rowOff>
    </xdr:from>
    <xdr:ext cx="3562350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35</xdr:row>
      <xdr:rowOff>0</xdr:rowOff>
    </xdr:from>
    <xdr:ext cx="304800" cy="3048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96075" y="32004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4</xdr:col>
      <xdr:colOff>0</xdr:colOff>
      <xdr:row>55</xdr:row>
      <xdr:rowOff>0</xdr:rowOff>
    </xdr:from>
    <xdr:to>
      <xdr:col>4</xdr:col>
      <xdr:colOff>304800</xdr:colOff>
      <xdr:row>56</xdr:row>
      <xdr:rowOff>111263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96075" y="7962900"/>
          <a:ext cx="304800" cy="301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304800</xdr:colOff>
      <xdr:row>61</xdr:row>
      <xdr:rowOff>111263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848475" y="3200400"/>
          <a:ext cx="304800" cy="301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304800</xdr:colOff>
      <xdr:row>75</xdr:row>
      <xdr:rowOff>111263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838950" y="3200400"/>
          <a:ext cx="304800" cy="301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304800</xdr:colOff>
      <xdr:row>75</xdr:row>
      <xdr:rowOff>111263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838950" y="3200400"/>
          <a:ext cx="304800" cy="301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123</xdr:row>
      <xdr:rowOff>0</xdr:rowOff>
    </xdr:from>
    <xdr:ext cx="304800" cy="301763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838950" y="12725400"/>
          <a:ext cx="304800" cy="301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Caracterizaci&#243;n%20adtivos%20y%20Primaria%20SALADO_articles-403540_recurso_9(2206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N(2206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VACUNA(2207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ulartio%20Vacunacion%20IE%20FdPS(2207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Formulario%20Luis%20Evelio%20Gonz&#225;lez%20Loz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Contratación_Servicio_Educativo"/>
      <sheetName val="notas"/>
      <sheetName val="Hoja2"/>
      <sheetName val="Areas_Desempeño"/>
      <sheetName val="Perfil_Del personal"/>
      <sheetName val="DEPARTAMENTOS"/>
    </sheetNames>
    <sheetDataSet>
      <sheetData sheetId="0"/>
      <sheetData sheetId="1">
        <row r="31">
          <cell r="E31" t="str">
            <v>LUISA</v>
          </cell>
        </row>
      </sheetData>
      <sheetData sheetId="2"/>
      <sheetData sheetId="3">
        <row r="1">
          <cell r="F1" t="str">
            <v xml:space="preserve">27. Perfil del personal </v>
          </cell>
          <cell r="G1">
            <v>0</v>
          </cell>
          <cell r="J1" t="str">
            <v xml:space="preserve">28. Cargo </v>
          </cell>
          <cell r="K1">
            <v>0</v>
          </cell>
          <cell r="P1" t="str">
            <v xml:space="preserve">30. Áreas de desempeño docete </v>
          </cell>
          <cell r="Q1">
            <v>0</v>
          </cell>
          <cell r="W1" t="str">
            <v>32. Nivel educativo - formación de base</v>
          </cell>
          <cell r="X1">
            <v>0</v>
          </cell>
          <cell r="Z1" t="str">
            <v xml:space="preserve">33. Nivel educativo - formación postgradual </v>
          </cell>
          <cell r="AA1">
            <v>0</v>
          </cell>
          <cell r="AC1" t="str">
            <v>34. Escalafón docente</v>
          </cell>
          <cell r="AD1">
            <v>0</v>
          </cell>
          <cell r="AF1" t="str">
            <v>37. Discapacidad</v>
          </cell>
          <cell r="AG1">
            <v>0</v>
          </cell>
          <cell r="AQ1" t="str">
            <v>SEXO</v>
          </cell>
          <cell r="AR1" t="str">
            <v>CODIGO</v>
          </cell>
        </row>
        <row r="2">
          <cell r="F2" t="str">
            <v>Directivo_docente</v>
          </cell>
          <cell r="G2" t="str">
            <v xml:space="preserve">DD </v>
          </cell>
          <cell r="J2" t="str">
            <v>Rector</v>
          </cell>
          <cell r="K2">
            <v>1</v>
          </cell>
          <cell r="P2" t="str">
            <v>Ciencias naturales y educación ambiental</v>
          </cell>
          <cell r="Q2">
            <v>1</v>
          </cell>
          <cell r="W2" t="str">
            <v>Bachiller</v>
          </cell>
          <cell r="X2">
            <v>1</v>
          </cell>
          <cell r="Z2" t="str">
            <v xml:space="preserve">Especialización </v>
          </cell>
          <cell r="AA2">
            <v>1</v>
          </cell>
          <cell r="AC2" t="str">
            <v>No tiene / No aplica</v>
          </cell>
          <cell r="AD2">
            <v>1</v>
          </cell>
          <cell r="AF2" t="str">
            <v>Física</v>
          </cell>
          <cell r="AG2">
            <v>1</v>
          </cell>
          <cell r="AQ2" t="str">
            <v>HOMBRE</v>
          </cell>
          <cell r="AR2" t="str">
            <v>H</v>
          </cell>
        </row>
        <row r="3">
          <cell r="F3" t="str">
            <v>Docente</v>
          </cell>
          <cell r="G3" t="str">
            <v xml:space="preserve">D </v>
          </cell>
          <cell r="J3" t="str">
            <v>Director</v>
          </cell>
          <cell r="K3">
            <v>2</v>
          </cell>
          <cell r="P3" t="str">
            <v>Ciencias sociales, historia, geografía, constitución política y democracia</v>
          </cell>
          <cell r="Q3">
            <v>2</v>
          </cell>
          <cell r="W3" t="str">
            <v xml:space="preserve">Bachiller pedagógico </v>
          </cell>
          <cell r="X3">
            <v>2</v>
          </cell>
          <cell r="Z3" t="str">
            <v xml:space="preserve">Maestría </v>
          </cell>
          <cell r="AA3">
            <v>2</v>
          </cell>
          <cell r="AC3" t="str">
            <v>1A</v>
          </cell>
          <cell r="AD3">
            <v>2</v>
          </cell>
          <cell r="AF3" t="str">
            <v>Visual</v>
          </cell>
          <cell r="AG3">
            <v>2</v>
          </cell>
          <cell r="AQ3" t="str">
            <v>MUJER</v>
          </cell>
          <cell r="AR3" t="str">
            <v>M</v>
          </cell>
        </row>
        <row r="4">
          <cell r="F4" t="str">
            <v>Administrativo</v>
          </cell>
          <cell r="G4" t="str">
            <v>AD</v>
          </cell>
          <cell r="J4" t="str">
            <v>Coordinador</v>
          </cell>
          <cell r="K4">
            <v>3</v>
          </cell>
          <cell r="P4" t="str">
            <v>Educación artística y cultural</v>
          </cell>
          <cell r="Q4">
            <v>3</v>
          </cell>
          <cell r="W4" t="str">
            <v>Normalista</v>
          </cell>
          <cell r="X4">
            <v>3</v>
          </cell>
          <cell r="Z4" t="str">
            <v>Doctorado</v>
          </cell>
          <cell r="AA4">
            <v>3</v>
          </cell>
          <cell r="AC4" t="str">
            <v>1B</v>
          </cell>
          <cell r="AD4">
            <v>3</v>
          </cell>
          <cell r="AF4" t="str">
            <v>Auditiva</v>
          </cell>
          <cell r="AG4">
            <v>3</v>
          </cell>
        </row>
        <row r="5">
          <cell r="F5" t="str">
            <v>Personal_de_apoyo</v>
          </cell>
          <cell r="G5" t="str">
            <v>PA</v>
          </cell>
          <cell r="J5" t="str">
            <v>Secretario académico</v>
          </cell>
          <cell r="K5">
            <v>4</v>
          </cell>
          <cell r="P5" t="str">
            <v>Educación ética y en valores humanos</v>
          </cell>
          <cell r="Q5">
            <v>4</v>
          </cell>
          <cell r="W5" t="str">
            <v>Técnico / tecnólogo en áreas de educación</v>
          </cell>
          <cell r="X5">
            <v>4</v>
          </cell>
          <cell r="Z5" t="str">
            <v>No tiene</v>
          </cell>
          <cell r="AA5">
            <v>4</v>
          </cell>
          <cell r="AC5" t="str">
            <v>1C</v>
          </cell>
          <cell r="AD5">
            <v>4</v>
          </cell>
          <cell r="AF5" t="str">
            <v>Intelectual</v>
          </cell>
          <cell r="AG5">
            <v>4</v>
          </cell>
        </row>
        <row r="6">
          <cell r="F6" t="str">
            <v>Personal_servicios_generales</v>
          </cell>
          <cell r="G6" t="str">
            <v>SG</v>
          </cell>
          <cell r="J6" t="str">
            <v>Docente de preescolar</v>
          </cell>
          <cell r="K6">
            <v>5</v>
          </cell>
          <cell r="P6" t="str">
            <v>Educación física, recreación y deportes</v>
          </cell>
          <cell r="Q6">
            <v>5</v>
          </cell>
          <cell r="W6" t="str">
            <v>Profesional licenciado</v>
          </cell>
          <cell r="X6">
            <v>5</v>
          </cell>
          <cell r="Z6">
            <v>0</v>
          </cell>
          <cell r="AA6">
            <v>0</v>
          </cell>
          <cell r="AC6" t="str">
            <v>1D</v>
          </cell>
          <cell r="AD6">
            <v>5</v>
          </cell>
          <cell r="AF6" t="str">
            <v>Psicosocial mental</v>
          </cell>
          <cell r="AG6">
            <v>5</v>
          </cell>
        </row>
        <row r="7">
          <cell r="J7" t="str">
            <v>Docente de primaria</v>
          </cell>
          <cell r="K7">
            <v>6</v>
          </cell>
          <cell r="P7" t="str">
            <v>Educación religiosa</v>
          </cell>
          <cell r="Q7">
            <v>6</v>
          </cell>
          <cell r="W7" t="str">
            <v>Profesional no licenciado</v>
          </cell>
          <cell r="X7">
            <v>6</v>
          </cell>
          <cell r="Z7">
            <v>0</v>
          </cell>
          <cell r="AA7">
            <v>0</v>
          </cell>
          <cell r="AC7" t="str">
            <v>2A</v>
          </cell>
          <cell r="AD7">
            <v>6</v>
          </cell>
          <cell r="AF7" t="str">
            <v>Sordoceguera</v>
          </cell>
          <cell r="AG7">
            <v>6</v>
          </cell>
        </row>
        <row r="8">
          <cell r="J8" t="str">
            <v>Docente de secundaria</v>
          </cell>
          <cell r="K8">
            <v>7</v>
          </cell>
          <cell r="P8" t="str">
            <v>Humanidades, lengua castellana e idiomas extranjeros</v>
          </cell>
          <cell r="Q8">
            <v>7</v>
          </cell>
          <cell r="W8" t="str">
            <v>Primaria</v>
          </cell>
          <cell r="X8">
            <v>7</v>
          </cell>
          <cell r="Z8">
            <v>0</v>
          </cell>
          <cell r="AA8">
            <v>0</v>
          </cell>
          <cell r="AC8" t="str">
            <v>2B</v>
          </cell>
          <cell r="AD8">
            <v>7</v>
          </cell>
          <cell r="AF8" t="str">
            <v>Múltiple</v>
          </cell>
          <cell r="AG8">
            <v>7</v>
          </cell>
        </row>
        <row r="9">
          <cell r="J9" t="str">
            <v>Docente de media</v>
          </cell>
          <cell r="K9">
            <v>8</v>
          </cell>
          <cell r="P9" t="str">
            <v>Matemáticas</v>
          </cell>
          <cell r="Q9">
            <v>8</v>
          </cell>
          <cell r="W9" t="str">
            <v>Sin estudios formales</v>
          </cell>
          <cell r="X9">
            <v>8</v>
          </cell>
          <cell r="Z9">
            <v>0</v>
          </cell>
          <cell r="AA9">
            <v>0</v>
          </cell>
          <cell r="AC9" t="str">
            <v>2C</v>
          </cell>
          <cell r="AD9">
            <v>8</v>
          </cell>
          <cell r="AF9" t="str">
            <v>No aplica</v>
          </cell>
          <cell r="AG9">
            <v>8</v>
          </cell>
        </row>
        <row r="10">
          <cell r="J10" t="str">
            <v>Docente de educación inicial*</v>
          </cell>
          <cell r="K10">
            <v>9</v>
          </cell>
          <cell r="P10" t="str">
            <v>Tecnología e informática</v>
          </cell>
          <cell r="Q10">
            <v>9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C10" t="str">
            <v>2D</v>
          </cell>
          <cell r="AD10">
            <v>9</v>
          </cell>
          <cell r="AF10">
            <v>0</v>
          </cell>
          <cell r="AG10">
            <v>0</v>
          </cell>
        </row>
        <row r="11">
          <cell r="J11" t="str">
            <v>Secretario(a)</v>
          </cell>
          <cell r="K11">
            <v>10</v>
          </cell>
          <cell r="P11" t="str">
            <v xml:space="preserve">Ciencias políticas </v>
          </cell>
          <cell r="Q11">
            <v>10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C11" t="str">
            <v>3A</v>
          </cell>
          <cell r="AD11">
            <v>10</v>
          </cell>
          <cell r="AF11">
            <v>0</v>
          </cell>
          <cell r="AG11">
            <v>0</v>
          </cell>
        </row>
        <row r="12">
          <cell r="J12" t="str">
            <v>Tesorero(a)</v>
          </cell>
          <cell r="K12">
            <v>11</v>
          </cell>
          <cell r="P12" t="str">
            <v>Ciencias  económicas</v>
          </cell>
          <cell r="Q12">
            <v>11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C12" t="str">
            <v>3B</v>
          </cell>
          <cell r="AD12">
            <v>11</v>
          </cell>
          <cell r="AF12">
            <v>0</v>
          </cell>
          <cell r="AG12">
            <v>0</v>
          </cell>
        </row>
        <row r="13">
          <cell r="J13" t="str">
            <v>Contador(a)</v>
          </cell>
          <cell r="K13">
            <v>12</v>
          </cell>
          <cell r="P13" t="str">
            <v>Filosofía</v>
          </cell>
          <cell r="Q13">
            <v>12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C13" t="str">
            <v>3C</v>
          </cell>
          <cell r="AD13">
            <v>12</v>
          </cell>
          <cell r="AF13">
            <v>0</v>
          </cell>
          <cell r="AG13">
            <v>0</v>
          </cell>
        </row>
        <row r="14">
          <cell r="J14" t="str">
            <v>Administrador(a)</v>
          </cell>
          <cell r="K14">
            <v>13</v>
          </cell>
          <cell r="P14" t="str">
            <v>Proyectos pedagógicos (áreas técnicas)</v>
          </cell>
          <cell r="Q14">
            <v>13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 t="str">
            <v>3D</v>
          </cell>
          <cell r="AD14">
            <v>13</v>
          </cell>
          <cell r="AF14">
            <v>0</v>
          </cell>
          <cell r="AG14">
            <v>0</v>
          </cell>
        </row>
        <row r="15">
          <cell r="J15" t="str">
            <v>Almacenista (a)</v>
          </cell>
          <cell r="K15">
            <v>14</v>
          </cell>
          <cell r="P15" t="str">
            <v>Áreas preescolar</v>
          </cell>
          <cell r="Q15">
            <v>14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C15">
            <v>1</v>
          </cell>
          <cell r="AD15">
            <v>14</v>
          </cell>
          <cell r="AF15">
            <v>0</v>
          </cell>
          <cell r="AG15">
            <v>0</v>
          </cell>
        </row>
        <row r="16">
          <cell r="J16" t="str">
            <v>Auxiliar de contabilidad</v>
          </cell>
          <cell r="K16">
            <v>15</v>
          </cell>
          <cell r="P16" t="str">
            <v>Áreas primaria</v>
          </cell>
          <cell r="Q16">
            <v>15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C16">
            <v>2</v>
          </cell>
          <cell r="AD16">
            <v>15</v>
          </cell>
          <cell r="AF16">
            <v>0</v>
          </cell>
          <cell r="AG16">
            <v>0</v>
          </cell>
        </row>
        <row r="17">
          <cell r="J17" t="str">
            <v>Otro _ Cuál</v>
          </cell>
          <cell r="K17">
            <v>16</v>
          </cell>
          <cell r="P17" t="str">
            <v>Áreas educación inicial*</v>
          </cell>
          <cell r="Q17">
            <v>16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3</v>
          </cell>
          <cell r="AD17">
            <v>16</v>
          </cell>
          <cell r="AF17">
            <v>0</v>
          </cell>
          <cell r="AG17">
            <v>0</v>
          </cell>
        </row>
        <row r="18">
          <cell r="J18" t="str">
            <v>Psicólogo</v>
          </cell>
          <cell r="K18">
            <v>17</v>
          </cell>
          <cell r="P18" t="str">
            <v>Directivo docente sin carga académica**</v>
          </cell>
          <cell r="Q18">
            <v>17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C18">
            <v>4</v>
          </cell>
          <cell r="AD18">
            <v>17</v>
          </cell>
          <cell r="AF18">
            <v>0</v>
          </cell>
          <cell r="AG18">
            <v>0</v>
          </cell>
        </row>
        <row r="19">
          <cell r="J19" t="str">
            <v>Trabajador(a) social</v>
          </cell>
          <cell r="K19">
            <v>18</v>
          </cell>
          <cell r="P19" t="str">
            <v xml:space="preserve">* Solo si el establecimiento educativo ofrece servicios de educación inicial adicionales al nivel preescolar. </v>
          </cell>
          <cell r="Q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C19">
            <v>5</v>
          </cell>
          <cell r="AD19">
            <v>18</v>
          </cell>
          <cell r="AF19">
            <v>0</v>
          </cell>
          <cell r="AG19">
            <v>0</v>
          </cell>
        </row>
        <row r="20">
          <cell r="J20" t="str">
            <v>Enfermera</v>
          </cell>
          <cell r="K20">
            <v>19</v>
          </cell>
          <cell r="P20">
            <v>0</v>
          </cell>
          <cell r="Q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C20">
            <v>6</v>
          </cell>
          <cell r="AD20">
            <v>19</v>
          </cell>
          <cell r="AF20">
            <v>0</v>
          </cell>
          <cell r="AG20">
            <v>0</v>
          </cell>
        </row>
        <row r="21">
          <cell r="J21" t="str">
            <v>Nutricionista</v>
          </cell>
          <cell r="K21">
            <v>20</v>
          </cell>
          <cell r="P21">
            <v>0</v>
          </cell>
          <cell r="Q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C21">
            <v>7</v>
          </cell>
          <cell r="AD21">
            <v>20</v>
          </cell>
          <cell r="AF21">
            <v>0</v>
          </cell>
          <cell r="AG21">
            <v>0</v>
          </cell>
        </row>
        <row r="22">
          <cell r="J22" t="str">
            <v>Capellán</v>
          </cell>
          <cell r="K22">
            <v>21</v>
          </cell>
          <cell r="P22">
            <v>0</v>
          </cell>
          <cell r="Q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C22">
            <v>8</v>
          </cell>
          <cell r="AD22">
            <v>21</v>
          </cell>
          <cell r="AF22">
            <v>0</v>
          </cell>
          <cell r="AG22">
            <v>0</v>
          </cell>
        </row>
        <row r="23">
          <cell r="J23" t="str">
            <v>Bibliotecólogo</v>
          </cell>
          <cell r="K23">
            <v>22</v>
          </cell>
          <cell r="P23">
            <v>0</v>
          </cell>
          <cell r="Q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C23">
            <v>9</v>
          </cell>
          <cell r="AD23">
            <v>22</v>
          </cell>
          <cell r="AF23">
            <v>0</v>
          </cell>
          <cell r="AG23">
            <v>0</v>
          </cell>
        </row>
        <row r="24">
          <cell r="J24" t="str">
            <v>Laboratorista</v>
          </cell>
          <cell r="K24">
            <v>23</v>
          </cell>
          <cell r="P24">
            <v>0</v>
          </cell>
          <cell r="Q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C24">
            <v>10</v>
          </cell>
          <cell r="AD24">
            <v>23</v>
          </cell>
          <cell r="AF24">
            <v>0</v>
          </cell>
          <cell r="AG24">
            <v>0</v>
          </cell>
        </row>
        <row r="25">
          <cell r="J25" t="str">
            <v>Orientador(a)</v>
          </cell>
          <cell r="K25">
            <v>24</v>
          </cell>
          <cell r="P25">
            <v>0</v>
          </cell>
          <cell r="Q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C25">
            <v>11</v>
          </cell>
          <cell r="AD25">
            <v>24</v>
          </cell>
          <cell r="AF25">
            <v>0</v>
          </cell>
          <cell r="AG25">
            <v>0</v>
          </cell>
        </row>
        <row r="26">
          <cell r="J26" t="str">
            <v>Auxiliar de aula preescolar</v>
          </cell>
          <cell r="K26">
            <v>25</v>
          </cell>
          <cell r="P26">
            <v>0</v>
          </cell>
          <cell r="Q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C26">
            <v>12</v>
          </cell>
          <cell r="AD26">
            <v>25</v>
          </cell>
          <cell r="AF26">
            <v>0</v>
          </cell>
          <cell r="AG26">
            <v>0</v>
          </cell>
        </row>
        <row r="27">
          <cell r="J27" t="str">
            <v>Auxiliar de educación inicial *</v>
          </cell>
          <cell r="K27">
            <v>26</v>
          </cell>
          <cell r="P27">
            <v>0</v>
          </cell>
          <cell r="Q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C27">
            <v>13</v>
          </cell>
          <cell r="AD27">
            <v>26</v>
          </cell>
          <cell r="AF27">
            <v>0</v>
          </cell>
          <cell r="AG27">
            <v>0</v>
          </cell>
        </row>
        <row r="28">
          <cell r="J28" t="str">
            <v>Aseador(a)</v>
          </cell>
          <cell r="K28">
            <v>27</v>
          </cell>
          <cell r="P28">
            <v>0</v>
          </cell>
          <cell r="Q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C28">
            <v>14</v>
          </cell>
          <cell r="AD28">
            <v>27</v>
          </cell>
          <cell r="AF28">
            <v>0</v>
          </cell>
          <cell r="AG28">
            <v>0</v>
          </cell>
        </row>
        <row r="29">
          <cell r="J29" t="str">
            <v>Vigilante</v>
          </cell>
          <cell r="K29">
            <v>28</v>
          </cell>
        </row>
        <row r="30">
          <cell r="J30" t="str">
            <v>Personal de mantenimiento</v>
          </cell>
          <cell r="K30">
            <v>29</v>
          </cell>
        </row>
        <row r="31">
          <cell r="J31" t="str">
            <v>Conductor**</v>
          </cell>
          <cell r="K31">
            <v>30</v>
          </cell>
        </row>
        <row r="32">
          <cell r="J32" t="str">
            <v>Personal de cafetería **</v>
          </cell>
          <cell r="K32">
            <v>31</v>
          </cell>
        </row>
        <row r="33">
          <cell r="J33" t="str">
            <v>Otro _ Cuál</v>
          </cell>
          <cell r="K33">
            <v>32</v>
          </cell>
        </row>
        <row r="34">
          <cell r="J34" t="str">
            <v>Otro _ Cuál</v>
          </cell>
          <cell r="K34">
            <v>33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erfil_Del personal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erfil_Del personal"/>
      <sheetName val="Areas_Desempeñ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erfil_Del personal"/>
      <sheetName val="Areas_Desempeñ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ción_Servicio_Educativo"/>
      <sheetName val="notas"/>
      <sheetName val="Hoja2"/>
      <sheetName val="Areas_Desempeño"/>
      <sheetName val="Perfil_Del personal"/>
      <sheetName val="DEPARTAMEN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esi51@gmail.com" TargetMode="External"/><Relationship Id="rId13" Type="http://schemas.openxmlformats.org/officeDocument/2006/relationships/hyperlink" Target="http://yazminrojas2728gmail.com/" TargetMode="External"/><Relationship Id="rId18" Type="http://schemas.openxmlformats.org/officeDocument/2006/relationships/hyperlink" Target="mailto:clementinaprofe15@gmail.com" TargetMode="External"/><Relationship Id="rId3" Type="http://schemas.openxmlformats.org/officeDocument/2006/relationships/hyperlink" Target="mailto:rousi001@gmail.com" TargetMode="External"/><Relationship Id="rId21" Type="http://schemas.openxmlformats.org/officeDocument/2006/relationships/hyperlink" Target="mailto:carlosprofecienciasfdps@hotmail.com" TargetMode="External"/><Relationship Id="rId7" Type="http://schemas.openxmlformats.org/officeDocument/2006/relationships/hyperlink" Target="mailto:mithmart63@gmail.com" TargetMode="External"/><Relationship Id="rId12" Type="http://schemas.openxmlformats.org/officeDocument/2006/relationships/hyperlink" Target="mailto:profelilianag@hotmaill.com" TargetMode="External"/><Relationship Id="rId17" Type="http://schemas.openxmlformats.org/officeDocument/2006/relationships/hyperlink" Target="mailto:jacquevenr@gmail.com" TargetMode="External"/><Relationship Id="rId25" Type="http://schemas.openxmlformats.org/officeDocument/2006/relationships/comments" Target="../comments1.xml"/><Relationship Id="rId2" Type="http://schemas.openxmlformats.org/officeDocument/2006/relationships/hyperlink" Target="mailto:Clemencian145@gmail.com" TargetMode="External"/><Relationship Id="rId16" Type="http://schemas.openxmlformats.org/officeDocument/2006/relationships/hyperlink" Target="mailto:marthalucia1900@hotmail.com" TargetMode="External"/><Relationship Id="rId20" Type="http://schemas.openxmlformats.org/officeDocument/2006/relationships/hyperlink" Target="mailto:ashleysuad@hotmail.com" TargetMode="External"/><Relationship Id="rId1" Type="http://schemas.openxmlformats.org/officeDocument/2006/relationships/hyperlink" Target="mailto:edrut26@gmail.com" TargetMode="External"/><Relationship Id="rId6" Type="http://schemas.openxmlformats.org/officeDocument/2006/relationships/hyperlink" Target="mailto:sandra.hernandez452@gmail.com" TargetMode="External"/><Relationship Id="rId11" Type="http://schemas.openxmlformats.org/officeDocument/2006/relationships/hyperlink" Target="mailto:janeth110368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danyyanedmedinarengifo@gmail.com" TargetMode="External"/><Relationship Id="rId15" Type="http://schemas.openxmlformats.org/officeDocument/2006/relationships/hyperlink" Target="mailto:fienrim@hotmail.com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liliankathe093@hotmail.com" TargetMode="External"/><Relationship Id="rId19" Type="http://schemas.openxmlformats.org/officeDocument/2006/relationships/hyperlink" Target="mailto:otiluarb@gmail.com" TargetMode="External"/><Relationship Id="rId4" Type="http://schemas.openxmlformats.org/officeDocument/2006/relationships/hyperlink" Target="mailto:bladopaga@gmail.com" TargetMode="External"/><Relationship Id="rId9" Type="http://schemas.openxmlformats.org/officeDocument/2006/relationships/hyperlink" Target="mailto:Estella05277@gmail.com" TargetMode="External"/><Relationship Id="rId14" Type="http://schemas.openxmlformats.org/officeDocument/2006/relationships/hyperlink" Target="mailto:cristi90_oviedo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0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45" sqref="I145"/>
    </sheetView>
  </sheetViews>
  <sheetFormatPr baseColWidth="10" defaultColWidth="12.625" defaultRowHeight="15" customHeight="1"/>
  <cols>
    <col min="1" max="1" width="4.375" customWidth="1"/>
    <col min="2" max="2" width="22.125" customWidth="1"/>
    <col min="3" max="3" width="17.25" bestFit="1" customWidth="1"/>
    <col min="4" max="4" width="19" customWidth="1"/>
    <col min="5" max="5" width="22.625" customWidth="1"/>
    <col min="6" max="6" width="14.875" customWidth="1"/>
    <col min="7" max="7" width="23.25" customWidth="1"/>
    <col min="8" max="8" width="3.375" customWidth="1"/>
    <col min="9" max="9" width="10.375" customWidth="1"/>
    <col min="10" max="10" width="14.875" customWidth="1"/>
    <col min="11" max="11" width="19.5" customWidth="1"/>
    <col min="12" max="12" width="39.125" customWidth="1"/>
    <col min="13" max="13" width="3.75" customWidth="1"/>
    <col min="14" max="14" width="13" customWidth="1"/>
    <col min="15" max="15" width="3.5" customWidth="1"/>
    <col min="16" max="16" width="19.375" customWidth="1"/>
    <col min="17" max="17" width="3.5" customWidth="1"/>
    <col min="18" max="18" width="17" customWidth="1"/>
    <col min="19" max="19" width="3.25" customWidth="1"/>
    <col min="20" max="20" width="16.375" customWidth="1"/>
    <col min="21" max="21" width="4.625" customWidth="1"/>
    <col min="22" max="22" width="15.125" customWidth="1"/>
    <col min="23" max="23" width="3.875" customWidth="1"/>
    <col min="24" max="24" width="13.5" customWidth="1"/>
    <col min="25" max="25" width="3.125" customWidth="1"/>
    <col min="26" max="26" width="12.375" style="76" customWidth="1"/>
    <col min="27" max="27" width="15.125" style="75" customWidth="1"/>
  </cols>
  <sheetData>
    <row r="1" spans="1:27" ht="1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</row>
    <row r="2" spans="1:27" ht="57" customHeight="1"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6"/>
      <c r="AA2" s="93"/>
    </row>
    <row r="3" spans="1:27" ht="14.2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  <c r="AA3" s="93"/>
    </row>
    <row r="4" spans="1:27" ht="12" customHeight="1">
      <c r="B4" s="84"/>
      <c r="C4" s="82"/>
      <c r="D4" s="100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</row>
    <row r="5" spans="1:27" ht="78.75" customHeight="1">
      <c r="B5" s="85" t="s">
        <v>1</v>
      </c>
      <c r="C5" s="85" t="s">
        <v>2</v>
      </c>
      <c r="D5" s="86" t="s">
        <v>3</v>
      </c>
      <c r="E5" s="86" t="s">
        <v>4</v>
      </c>
      <c r="F5" s="86" t="s">
        <v>5</v>
      </c>
      <c r="G5" s="86" t="s">
        <v>6</v>
      </c>
      <c r="H5" s="91" t="s">
        <v>7</v>
      </c>
      <c r="I5" s="92"/>
      <c r="J5" s="86" t="s">
        <v>8</v>
      </c>
      <c r="K5" s="87" t="s">
        <v>9</v>
      </c>
      <c r="L5" s="86" t="s">
        <v>10</v>
      </c>
      <c r="M5" s="91" t="s">
        <v>11</v>
      </c>
      <c r="N5" s="92"/>
      <c r="O5" s="91" t="s">
        <v>12</v>
      </c>
      <c r="P5" s="92"/>
      <c r="Q5" s="91" t="s">
        <v>13</v>
      </c>
      <c r="R5" s="92"/>
      <c r="S5" s="91" t="s">
        <v>14</v>
      </c>
      <c r="T5" s="92"/>
      <c r="U5" s="91" t="s">
        <v>15</v>
      </c>
      <c r="V5" s="92"/>
      <c r="W5" s="91" t="s">
        <v>16</v>
      </c>
      <c r="X5" s="92"/>
      <c r="Y5" s="91" t="s">
        <v>17</v>
      </c>
      <c r="Z5" s="92"/>
      <c r="AA5" s="79" t="s">
        <v>2883</v>
      </c>
    </row>
    <row r="6" spans="1:27" ht="15" customHeight="1">
      <c r="A6">
        <v>1</v>
      </c>
      <c r="B6" s="67" t="s">
        <v>18</v>
      </c>
      <c r="C6" s="2">
        <v>173001003072</v>
      </c>
      <c r="D6" s="32" t="s">
        <v>19</v>
      </c>
      <c r="E6" s="32" t="s">
        <v>20</v>
      </c>
      <c r="F6" s="32" t="s">
        <v>21</v>
      </c>
      <c r="G6" s="32" t="s">
        <v>22</v>
      </c>
      <c r="H6" s="3" t="str">
        <f>IFERROR(VLOOKUP(I6,Hoja2!AQ:AR,2,0),"")</f>
        <v>M</v>
      </c>
      <c r="I6" s="4" t="s">
        <v>24</v>
      </c>
      <c r="J6" s="41" t="s">
        <v>25</v>
      </c>
      <c r="K6" s="61" t="s">
        <v>26</v>
      </c>
      <c r="L6" s="54" t="s">
        <v>27</v>
      </c>
      <c r="M6" s="3" t="str">
        <f>IFERROR(VLOOKUP(N6,Hoja2!F:G,2,0),"")</f>
        <v xml:space="preserve">DD </v>
      </c>
      <c r="N6" s="4" t="s">
        <v>28</v>
      </c>
      <c r="O6" s="3">
        <f>IFERROR(VLOOKUP(P6,Hoja2!J:K,2,0),"")</f>
        <v>3</v>
      </c>
      <c r="P6" s="4" t="s">
        <v>29</v>
      </c>
      <c r="Q6" s="3">
        <f>IFERROR(VLOOKUP(R6,Hoja2!P:Q,2,0),"")</f>
        <v>15</v>
      </c>
      <c r="R6" s="5" t="s">
        <v>31</v>
      </c>
      <c r="S6" s="3">
        <f>IFERROR(VLOOKUP(T6,Hoja2!W:X,2,0),"")</f>
        <v>5</v>
      </c>
      <c r="T6" s="4" t="s">
        <v>33</v>
      </c>
      <c r="U6" s="3">
        <f>IFERROR(VLOOKUP(V6,Hoja2!Z:AA,2,0),"")</f>
        <v>2</v>
      </c>
      <c r="V6" s="4" t="s">
        <v>81</v>
      </c>
      <c r="W6" s="3">
        <f>IFERROR(VLOOKUP(X6,Hoja2!AC:AD,2,0),"")</f>
        <v>10</v>
      </c>
      <c r="X6" s="45" t="s">
        <v>35</v>
      </c>
      <c r="Y6" s="3">
        <f>IFERROR(VLOOKUP(Z6,Hoja2!AF:AH,2,0),"")</f>
        <v>8</v>
      </c>
      <c r="Z6" s="41" t="s">
        <v>36</v>
      </c>
      <c r="AA6" s="89" t="s">
        <v>2893</v>
      </c>
    </row>
    <row r="7" spans="1:27" ht="15" customHeight="1">
      <c r="A7">
        <v>2</v>
      </c>
      <c r="B7" s="6" t="s">
        <v>18</v>
      </c>
      <c r="C7" s="2">
        <v>173001003072</v>
      </c>
      <c r="D7" s="4" t="s">
        <v>37</v>
      </c>
      <c r="E7" s="4" t="s">
        <v>38</v>
      </c>
      <c r="F7" s="4" t="s">
        <v>39</v>
      </c>
      <c r="G7" s="4" t="s">
        <v>40</v>
      </c>
      <c r="H7" s="3" t="str">
        <f>IFERROR(VLOOKUP(I7,Hoja2!AQ:AR,2,0),"")</f>
        <v>H</v>
      </c>
      <c r="I7" s="4" t="s">
        <v>41</v>
      </c>
      <c r="J7" s="41" t="s">
        <v>25</v>
      </c>
      <c r="K7" s="61" t="s">
        <v>26</v>
      </c>
      <c r="L7" s="55" t="s">
        <v>42</v>
      </c>
      <c r="M7" s="3" t="str">
        <f>IFERROR(VLOOKUP(N7,Hoja2!F:G,2,0),"")</f>
        <v xml:space="preserve">D </v>
      </c>
      <c r="N7" s="4" t="s">
        <v>43</v>
      </c>
      <c r="O7" s="3">
        <f>IFERROR(VLOOKUP(P7,Hoja2!J:K,2,0),"")</f>
        <v>6</v>
      </c>
      <c r="P7" s="6" t="s">
        <v>44</v>
      </c>
      <c r="Q7" s="3">
        <f>IFERROR(VLOOKUP(R7,Hoja2!P:Q,2,0),"")</f>
        <v>15</v>
      </c>
      <c r="R7" s="4" t="s">
        <v>31</v>
      </c>
      <c r="S7" s="3">
        <f>IFERROR(VLOOKUP(T7,Hoja2!W:X,2,0),"")</f>
        <v>5</v>
      </c>
      <c r="T7" s="4" t="s">
        <v>33</v>
      </c>
      <c r="U7" s="3">
        <f>IFERROR(VLOOKUP(V7,Hoja2!Z:AA,2,0),"")</f>
        <v>1</v>
      </c>
      <c r="V7" s="4" t="s">
        <v>45</v>
      </c>
      <c r="W7" s="3">
        <f>IFERROR(VLOOKUP(X7,Hoja2!AC:AD,2,0),"")</f>
        <v>27</v>
      </c>
      <c r="X7" s="45">
        <v>14</v>
      </c>
      <c r="Y7" s="3">
        <f>IFERROR(VLOOKUP(Z7,Hoja2!AF:AH,2,0),"")</f>
        <v>8</v>
      </c>
      <c r="Z7" s="41" t="s">
        <v>36</v>
      </c>
      <c r="AA7" s="89" t="s">
        <v>2902</v>
      </c>
    </row>
    <row r="8" spans="1:27" ht="15" customHeight="1">
      <c r="A8">
        <v>3</v>
      </c>
      <c r="B8" s="6" t="s">
        <v>18</v>
      </c>
      <c r="C8" s="2">
        <v>173001003072</v>
      </c>
      <c r="D8" s="4" t="s">
        <v>46</v>
      </c>
      <c r="E8" s="4" t="s">
        <v>47</v>
      </c>
      <c r="F8" s="4" t="s">
        <v>48</v>
      </c>
      <c r="G8" s="4" t="s">
        <v>49</v>
      </c>
      <c r="H8" s="7" t="s">
        <v>51</v>
      </c>
      <c r="I8" s="4" t="s">
        <v>24</v>
      </c>
      <c r="J8" s="41" t="s">
        <v>25</v>
      </c>
      <c r="K8" s="61" t="s">
        <v>26</v>
      </c>
      <c r="L8" s="56" t="s">
        <v>52</v>
      </c>
      <c r="M8" s="7" t="s">
        <v>53</v>
      </c>
      <c r="N8" s="4" t="s">
        <v>43</v>
      </c>
      <c r="O8" s="7">
        <v>6</v>
      </c>
      <c r="P8" s="6" t="s">
        <v>44</v>
      </c>
      <c r="Q8" s="7">
        <v>15</v>
      </c>
      <c r="R8" s="4" t="s">
        <v>31</v>
      </c>
      <c r="S8" s="7">
        <v>5</v>
      </c>
      <c r="T8" s="4" t="s">
        <v>33</v>
      </c>
      <c r="U8" s="3" t="str">
        <f>IFERROR(VLOOKUP(V8,Hoja2!Z:AA,2,0),"")</f>
        <v/>
      </c>
      <c r="V8" s="6"/>
      <c r="W8" s="3">
        <f>IFERROR(VLOOKUP(X8,Hoja2!AC:AD,2,0),"")</f>
        <v>7</v>
      </c>
      <c r="X8" s="80" t="s">
        <v>54</v>
      </c>
      <c r="Y8" s="3">
        <f>IFERROR(VLOOKUP(Z8,Hoja2!AF:AH,2,0),"")</f>
        <v>8</v>
      </c>
      <c r="Z8" s="41" t="s">
        <v>36</v>
      </c>
      <c r="AA8" s="90" t="s">
        <v>2885</v>
      </c>
    </row>
    <row r="9" spans="1:27" ht="15" customHeight="1">
      <c r="A9">
        <v>4</v>
      </c>
      <c r="B9" s="6" t="s">
        <v>18</v>
      </c>
      <c r="C9" s="2">
        <v>173001003072</v>
      </c>
      <c r="D9" s="4" t="s">
        <v>55</v>
      </c>
      <c r="E9" s="4" t="s">
        <v>56</v>
      </c>
      <c r="F9" s="4" t="s">
        <v>57</v>
      </c>
      <c r="G9" s="4" t="s">
        <v>58</v>
      </c>
      <c r="H9" s="7" t="s">
        <v>51</v>
      </c>
      <c r="I9" s="4" t="s">
        <v>24</v>
      </c>
      <c r="J9" s="41" t="s">
        <v>25</v>
      </c>
      <c r="K9" s="61" t="s">
        <v>26</v>
      </c>
      <c r="L9" s="55" t="s">
        <v>59</v>
      </c>
      <c r="M9" s="3" t="str">
        <f>IFERROR(VLOOKUP(N9,Hoja2!F:G,2,0),"")</f>
        <v xml:space="preserve">D </v>
      </c>
      <c r="N9" s="4" t="s">
        <v>43</v>
      </c>
      <c r="O9" s="3">
        <f>IFERROR(VLOOKUP(P9,Hoja2!J:K,2,0),"")</f>
        <v>6</v>
      </c>
      <c r="P9" s="6" t="s">
        <v>44</v>
      </c>
      <c r="Q9" s="3">
        <f>IFERROR(VLOOKUP(R9,Hoja2!P:Q,2,0),"")</f>
        <v>15</v>
      </c>
      <c r="R9" s="4" t="s">
        <v>31</v>
      </c>
      <c r="S9" s="3">
        <f>IFERROR(VLOOKUP(T9,Hoja2!W:X,2,0),"")</f>
        <v>5</v>
      </c>
      <c r="T9" s="4" t="s">
        <v>33</v>
      </c>
      <c r="U9" s="3">
        <f>IFERROR(VLOOKUP(V9,Hoja2!Z:AA,2,0),"")</f>
        <v>1</v>
      </c>
      <c r="V9" s="4" t="s">
        <v>45</v>
      </c>
      <c r="W9" s="3">
        <f>IFERROR(VLOOKUP(X9,Hoja2!AC:AD,2,0),"")</f>
        <v>7</v>
      </c>
      <c r="X9" s="45" t="s">
        <v>54</v>
      </c>
      <c r="Y9" s="3">
        <f>IFERROR(VLOOKUP(Z9,Hoja2!AF:AH,2,0),"")</f>
        <v>8</v>
      </c>
      <c r="Z9" s="41" t="s">
        <v>36</v>
      </c>
      <c r="AA9" s="89" t="s">
        <v>2888</v>
      </c>
    </row>
    <row r="10" spans="1:27" ht="15" customHeight="1">
      <c r="A10">
        <v>5</v>
      </c>
      <c r="B10" s="6" t="s">
        <v>18</v>
      </c>
      <c r="C10" s="2">
        <v>173001003072</v>
      </c>
      <c r="D10" s="4" t="s">
        <v>60</v>
      </c>
      <c r="E10" s="4" t="s">
        <v>61</v>
      </c>
      <c r="F10" s="4" t="s">
        <v>62</v>
      </c>
      <c r="G10" s="4" t="s">
        <v>63</v>
      </c>
      <c r="H10" s="7" t="s">
        <v>51</v>
      </c>
      <c r="I10" s="4" t="s">
        <v>24</v>
      </c>
      <c r="J10" s="41" t="s">
        <v>25</v>
      </c>
      <c r="K10" s="61" t="s">
        <v>26</v>
      </c>
      <c r="L10" s="56" t="s">
        <v>64</v>
      </c>
      <c r="M10" s="7" t="s">
        <v>53</v>
      </c>
      <c r="N10" s="4" t="s">
        <v>43</v>
      </c>
      <c r="O10" s="7">
        <v>6</v>
      </c>
      <c r="P10" s="6" t="s">
        <v>44</v>
      </c>
      <c r="Q10" s="3">
        <f>IFERROR(VLOOKUP(R10,Hoja2!P:Q,2,0),"")</f>
        <v>15</v>
      </c>
      <c r="R10" s="4" t="s">
        <v>31</v>
      </c>
      <c r="S10" s="3">
        <f>IFERROR(VLOOKUP(T10,Hoja2!W:X,2,0),"")</f>
        <v>5</v>
      </c>
      <c r="T10" s="4" t="s">
        <v>33</v>
      </c>
      <c r="U10" s="3">
        <f>IFERROR(VLOOKUP(V10,Hoja2!Z:AA,2,0),"")</f>
        <v>4</v>
      </c>
      <c r="V10" s="4" t="s">
        <v>65</v>
      </c>
      <c r="W10" s="3">
        <f>IFERROR(VLOOKUP(X10,Hoja2!AC:AD,2,0),"")</f>
        <v>7</v>
      </c>
      <c r="X10" s="45" t="s">
        <v>54</v>
      </c>
      <c r="Y10" s="3">
        <f>IFERROR(VLOOKUP(Z10,Hoja2!AF:AH,2,0),"")</f>
        <v>8</v>
      </c>
      <c r="Z10" s="41" t="s">
        <v>36</v>
      </c>
      <c r="AA10" s="90" t="s">
        <v>2886</v>
      </c>
    </row>
    <row r="11" spans="1:27" ht="15" customHeight="1">
      <c r="A11">
        <v>6</v>
      </c>
      <c r="B11" s="6" t="s">
        <v>18</v>
      </c>
      <c r="C11" s="2">
        <v>173001003072</v>
      </c>
      <c r="D11" s="4" t="s">
        <v>66</v>
      </c>
      <c r="E11" s="4" t="s">
        <v>67</v>
      </c>
      <c r="F11" s="4" t="s">
        <v>68</v>
      </c>
      <c r="G11" s="4" t="s">
        <v>69</v>
      </c>
      <c r="H11" s="7" t="s">
        <v>51</v>
      </c>
      <c r="I11" s="4" t="s">
        <v>24</v>
      </c>
      <c r="J11" s="41" t="s">
        <v>25</v>
      </c>
      <c r="K11" s="61" t="s">
        <v>26</v>
      </c>
      <c r="L11" s="55" t="s">
        <v>70</v>
      </c>
      <c r="M11" s="7" t="s">
        <v>53</v>
      </c>
      <c r="N11" s="4" t="s">
        <v>43</v>
      </c>
      <c r="O11" s="3">
        <f>IFERROR(VLOOKUP(P11,Hoja2!J:K,2,0),"")</f>
        <v>6</v>
      </c>
      <c r="P11" s="6" t="s">
        <v>44</v>
      </c>
      <c r="Q11" s="3">
        <f>IFERROR(VLOOKUP(R11,Hoja2!P:Q,2,0),"")</f>
        <v>15</v>
      </c>
      <c r="R11" s="6" t="s">
        <v>31</v>
      </c>
      <c r="S11" s="3">
        <f>IFERROR(VLOOKUP(T11,Hoja2!W:X,2,0),"")</f>
        <v>5</v>
      </c>
      <c r="T11" s="4" t="s">
        <v>33</v>
      </c>
      <c r="U11" s="3">
        <f>IFERROR(VLOOKUP(V11,Hoja2!Z:AA,2,0),"")</f>
        <v>4</v>
      </c>
      <c r="V11" s="4" t="s">
        <v>65</v>
      </c>
      <c r="W11" s="3">
        <f>IFERROR(VLOOKUP(X11,Hoja2!AC:AD,2,0),"")</f>
        <v>6</v>
      </c>
      <c r="X11" s="45" t="s">
        <v>71</v>
      </c>
      <c r="Y11" s="3">
        <f>IFERROR(VLOOKUP(Z11,Hoja2!AF:AH,2,0),"")</f>
        <v>8</v>
      </c>
      <c r="Z11" s="41" t="s">
        <v>36</v>
      </c>
      <c r="AA11" s="90" t="s">
        <v>2887</v>
      </c>
    </row>
    <row r="12" spans="1:27" ht="15" customHeight="1">
      <c r="A12">
        <v>7</v>
      </c>
      <c r="B12" s="6" t="s">
        <v>18</v>
      </c>
      <c r="C12" s="2">
        <v>173001003072</v>
      </c>
      <c r="D12" s="4" t="s">
        <v>72</v>
      </c>
      <c r="E12" s="4" t="s">
        <v>73</v>
      </c>
      <c r="F12" s="4" t="s">
        <v>74</v>
      </c>
      <c r="G12" s="4" t="s">
        <v>75</v>
      </c>
      <c r="H12" s="3" t="str">
        <f>IFERROR(VLOOKUP(I12,Hoja2!AQ:AR,2,0),"")</f>
        <v>M</v>
      </c>
      <c r="I12" s="4" t="s">
        <v>24</v>
      </c>
      <c r="J12" s="41" t="s">
        <v>25</v>
      </c>
      <c r="K12" s="61" t="s">
        <v>26</v>
      </c>
      <c r="L12" s="56" t="s">
        <v>76</v>
      </c>
      <c r="M12" s="7" t="s">
        <v>53</v>
      </c>
      <c r="N12" s="4" t="s">
        <v>43</v>
      </c>
      <c r="O12" s="3">
        <f>IFERROR(VLOOKUP(P12,Hoja2!J:K,2,0),"")</f>
        <v>6</v>
      </c>
      <c r="P12" s="6" t="s">
        <v>44</v>
      </c>
      <c r="Q12" s="7">
        <v>15</v>
      </c>
      <c r="R12" s="6" t="s">
        <v>31</v>
      </c>
      <c r="S12" s="3">
        <f>IFERROR(VLOOKUP(T12,Hoja2!W:X,2,0),"")</f>
        <v>5</v>
      </c>
      <c r="T12" s="4" t="s">
        <v>33</v>
      </c>
      <c r="U12" s="3"/>
      <c r="V12" s="4" t="s">
        <v>45</v>
      </c>
      <c r="W12" s="3"/>
      <c r="X12" s="45">
        <v>14</v>
      </c>
      <c r="Y12" s="3">
        <f>IFERROR(VLOOKUP(Z12,Hoja2!AF:AH,2,0),"")</f>
        <v>8</v>
      </c>
      <c r="Z12" s="41" t="s">
        <v>36</v>
      </c>
      <c r="AA12" s="90" t="s">
        <v>2888</v>
      </c>
    </row>
    <row r="13" spans="1:27" ht="15" customHeight="1">
      <c r="A13">
        <v>8</v>
      </c>
      <c r="B13" s="6" t="s">
        <v>18</v>
      </c>
      <c r="C13" s="2">
        <v>173001003072</v>
      </c>
      <c r="D13" s="4" t="s">
        <v>77</v>
      </c>
      <c r="E13" s="6"/>
      <c r="F13" s="4" t="s">
        <v>78</v>
      </c>
      <c r="G13" s="4" t="s">
        <v>79</v>
      </c>
      <c r="H13" s="7" t="s">
        <v>51</v>
      </c>
      <c r="I13" s="4" t="s">
        <v>24</v>
      </c>
      <c r="J13" s="41" t="s">
        <v>25</v>
      </c>
      <c r="K13" s="61" t="s">
        <v>26</v>
      </c>
      <c r="L13" s="55" t="s">
        <v>80</v>
      </c>
      <c r="M13" s="7" t="s">
        <v>53</v>
      </c>
      <c r="N13" s="4" t="s">
        <v>43</v>
      </c>
      <c r="O13" s="7">
        <v>6</v>
      </c>
      <c r="P13" s="6" t="s">
        <v>44</v>
      </c>
      <c r="Q13" s="3">
        <f>IFERROR(VLOOKUP(R13,Hoja2!P:Q,2,0),"")</f>
        <v>15</v>
      </c>
      <c r="R13" s="4" t="s">
        <v>31</v>
      </c>
      <c r="S13" s="3">
        <f>IFERROR(VLOOKUP(T13,Hoja2!W:X,2,0),"")</f>
        <v>5</v>
      </c>
      <c r="T13" s="4" t="s">
        <v>33</v>
      </c>
      <c r="U13" s="3">
        <f>IFERROR(VLOOKUP(V13,Hoja2!Z:AA,2,0),"")</f>
        <v>2</v>
      </c>
      <c r="V13" s="4" t="s">
        <v>81</v>
      </c>
      <c r="W13" s="3">
        <f>IFERROR(VLOOKUP(X13,Hoja2!AC:AD,2,0),"")</f>
        <v>10</v>
      </c>
      <c r="X13" s="45" t="s">
        <v>35</v>
      </c>
      <c r="Y13" s="3">
        <f>IFERROR(VLOOKUP(Z13,Hoja2!AF:AH,2,0),"")</f>
        <v>8</v>
      </c>
      <c r="Z13" s="41" t="s">
        <v>36</v>
      </c>
      <c r="AA13" s="89" t="s">
        <v>2918</v>
      </c>
    </row>
    <row r="14" spans="1:27" ht="15" customHeight="1">
      <c r="A14">
        <v>9</v>
      </c>
      <c r="B14" s="6" t="s">
        <v>18</v>
      </c>
      <c r="C14" s="2">
        <v>173001003072</v>
      </c>
      <c r="D14" s="4" t="s">
        <v>82</v>
      </c>
      <c r="E14" s="6"/>
      <c r="F14" s="4" t="s">
        <v>83</v>
      </c>
      <c r="G14" s="4" t="s">
        <v>84</v>
      </c>
      <c r="H14" s="3" t="str">
        <f>IFERROR(VLOOKUP(I14,Hoja2!AQ:AR,2,0),"")</f>
        <v>M</v>
      </c>
      <c r="I14" s="4" t="s">
        <v>24</v>
      </c>
      <c r="J14" s="41" t="s">
        <v>25</v>
      </c>
      <c r="K14" s="61" t="s">
        <v>26</v>
      </c>
      <c r="L14" s="55" t="s">
        <v>85</v>
      </c>
      <c r="M14" s="3" t="str">
        <f>IFERROR(VLOOKUP(N14,Hoja2!F:G,2,0),"")</f>
        <v xml:space="preserve">D </v>
      </c>
      <c r="N14" s="4" t="s">
        <v>43</v>
      </c>
      <c r="O14" s="3">
        <f>IFERROR(VLOOKUP(P14,Hoja2!J:K,2,0),"")</f>
        <v>6</v>
      </c>
      <c r="P14" s="6" t="s">
        <v>44</v>
      </c>
      <c r="Q14" s="3">
        <f>IFERROR(VLOOKUP(R14,Hoja2!P:Q,2,0),"")</f>
        <v>15</v>
      </c>
      <c r="R14" s="4" t="s">
        <v>31</v>
      </c>
      <c r="S14" s="3">
        <f>IFERROR(VLOOKUP(T14,Hoja2!W:X,2,0),"")</f>
        <v>5</v>
      </c>
      <c r="T14" s="4" t="s">
        <v>33</v>
      </c>
      <c r="U14" s="3">
        <f>IFERROR(VLOOKUP(V14,Hoja2!Z:AA,2,0),"")</f>
        <v>4</v>
      </c>
      <c r="V14" s="4" t="s">
        <v>65</v>
      </c>
      <c r="W14" s="3">
        <f>IFERROR(VLOOKUP(X14,Hoja2!AC:AD,2,0),"")</f>
        <v>6</v>
      </c>
      <c r="X14" s="45" t="s">
        <v>71</v>
      </c>
      <c r="Y14" s="3">
        <f>IFERROR(VLOOKUP(Z14,Hoja2!AF:AH,2,0),"")</f>
        <v>8</v>
      </c>
      <c r="Z14" s="41" t="s">
        <v>36</v>
      </c>
      <c r="AA14" s="90" t="s">
        <v>2889</v>
      </c>
    </row>
    <row r="15" spans="1:27" ht="15" customHeight="1">
      <c r="A15">
        <v>10</v>
      </c>
      <c r="B15" s="6" t="s">
        <v>18</v>
      </c>
      <c r="C15" s="2">
        <v>173001003072</v>
      </c>
      <c r="D15" s="4" t="s">
        <v>86</v>
      </c>
      <c r="E15" s="4" t="s">
        <v>87</v>
      </c>
      <c r="F15" s="4" t="s">
        <v>88</v>
      </c>
      <c r="G15" s="4" t="s">
        <v>89</v>
      </c>
      <c r="H15" s="3" t="str">
        <f>IFERROR(VLOOKUP(I15,Hoja2!AQ:AR,2,0),"")</f>
        <v>M</v>
      </c>
      <c r="I15" s="4" t="s">
        <v>24</v>
      </c>
      <c r="J15" s="41" t="s">
        <v>25</v>
      </c>
      <c r="K15" s="61" t="s">
        <v>26</v>
      </c>
      <c r="L15" s="55" t="s">
        <v>90</v>
      </c>
      <c r="M15" s="3" t="str">
        <f>IFERROR(VLOOKUP(N15,Hoja2!F:G,2,0),"")</f>
        <v xml:space="preserve">D </v>
      </c>
      <c r="N15" s="4" t="s">
        <v>43</v>
      </c>
      <c r="O15" s="8">
        <f>IFERROR(VLOOKUP(P11,Hoja2!J:K,2,0),"")</f>
        <v>6</v>
      </c>
      <c r="P15" s="6" t="s">
        <v>44</v>
      </c>
      <c r="Q15" s="3">
        <f>IFERROR(VLOOKUP(R15,Hoja2!P:Q,2,0),"")</f>
        <v>15</v>
      </c>
      <c r="R15" s="4" t="s">
        <v>31</v>
      </c>
      <c r="S15" s="3">
        <f>IFERROR(VLOOKUP(T15,Hoja2!W:X,2,0),"")</f>
        <v>5</v>
      </c>
      <c r="T15" s="4" t="s">
        <v>33</v>
      </c>
      <c r="U15" s="3">
        <f>IFERROR(VLOOKUP(V15,Hoja2!Z:AA,2,0),"")</f>
        <v>1</v>
      </c>
      <c r="V15" s="4" t="s">
        <v>45</v>
      </c>
      <c r="W15" s="3">
        <f>IFERROR(VLOOKUP(X15,Hoja2!AC:AD,2,0),"")</f>
        <v>27</v>
      </c>
      <c r="X15" s="45">
        <v>14</v>
      </c>
      <c r="Y15" s="3">
        <f>IFERROR(VLOOKUP(Z15,Hoja2!AF:AH,2,0),"")</f>
        <v>8</v>
      </c>
      <c r="Z15" s="41" t="s">
        <v>36</v>
      </c>
      <c r="AA15" s="89" t="s">
        <v>2888</v>
      </c>
    </row>
    <row r="16" spans="1:27" ht="15" customHeight="1">
      <c r="A16">
        <v>11</v>
      </c>
      <c r="B16" s="6" t="s">
        <v>18</v>
      </c>
      <c r="C16" s="2">
        <v>173001003072</v>
      </c>
      <c r="D16" s="4" t="s">
        <v>91</v>
      </c>
      <c r="E16" s="4" t="s">
        <v>93</v>
      </c>
      <c r="F16" s="4" t="s">
        <v>95</v>
      </c>
      <c r="G16" s="4" t="s">
        <v>96</v>
      </c>
      <c r="H16" s="3" t="str">
        <f>IFERROR(VLOOKUP(I16,Hoja2!AQ:AR,2,0),"")</f>
        <v>M</v>
      </c>
      <c r="I16" s="4" t="s">
        <v>24</v>
      </c>
      <c r="J16" s="41" t="s">
        <v>25</v>
      </c>
      <c r="K16" s="61" t="s">
        <v>26</v>
      </c>
      <c r="L16" s="55" t="s">
        <v>97</v>
      </c>
      <c r="M16" s="3" t="str">
        <f>IFERROR(VLOOKUP(N16,Hoja2!F:G,2,0),"")</f>
        <v xml:space="preserve">D </v>
      </c>
      <c r="N16" s="4" t="s">
        <v>43</v>
      </c>
      <c r="O16" s="3">
        <f>IFERROR(VLOOKUP(P16,Hoja2!J:K,2,0),"")</f>
        <v>6</v>
      </c>
      <c r="P16" s="6" t="s">
        <v>44</v>
      </c>
      <c r="Q16" s="3">
        <f>IFERROR(VLOOKUP(R16,Hoja2!P:Q,2,0),"")</f>
        <v>14</v>
      </c>
      <c r="R16" s="5" t="s">
        <v>98</v>
      </c>
      <c r="S16" s="3">
        <f>IFERROR(VLOOKUP(T16,Hoja2!W:X,2,0),"")</f>
        <v>5</v>
      </c>
      <c r="T16" s="4" t="s">
        <v>33</v>
      </c>
      <c r="U16" s="3">
        <f>IFERROR(VLOOKUP(V16,Hoja2!Z:AA,2,0),"")</f>
        <v>1</v>
      </c>
      <c r="V16" s="4" t="s">
        <v>45</v>
      </c>
      <c r="W16" s="7"/>
      <c r="X16" s="45">
        <v>14</v>
      </c>
      <c r="Y16" s="7">
        <v>8</v>
      </c>
      <c r="Z16" s="41" t="s">
        <v>36</v>
      </c>
      <c r="AA16" s="90" t="s">
        <v>2890</v>
      </c>
    </row>
    <row r="17" spans="1:27" ht="15" customHeight="1">
      <c r="A17">
        <v>12</v>
      </c>
      <c r="B17" s="6" t="s">
        <v>18</v>
      </c>
      <c r="C17" s="2">
        <v>173001003072</v>
      </c>
      <c r="D17" s="4" t="s">
        <v>99</v>
      </c>
      <c r="E17" s="4" t="s">
        <v>100</v>
      </c>
      <c r="F17" s="4" t="s">
        <v>101</v>
      </c>
      <c r="G17" s="4" t="s">
        <v>102</v>
      </c>
      <c r="H17" s="3" t="str">
        <f>IFERROR(VLOOKUP(I17,Hoja2!AQ:AR,2,0),"")</f>
        <v>M</v>
      </c>
      <c r="I17" s="4" t="s">
        <v>24</v>
      </c>
      <c r="J17" s="41" t="s">
        <v>25</v>
      </c>
      <c r="K17" s="61" t="s">
        <v>26</v>
      </c>
      <c r="L17" s="56" t="s">
        <v>103</v>
      </c>
      <c r="M17" s="3" t="str">
        <f>IFERROR(VLOOKUP(N17,Hoja2!F:G,2,0),"")</f>
        <v xml:space="preserve">D </v>
      </c>
      <c r="N17" s="4" t="s">
        <v>43</v>
      </c>
      <c r="O17" s="3"/>
      <c r="P17" s="6" t="s">
        <v>44</v>
      </c>
      <c r="Q17" s="3">
        <f>IFERROR(VLOOKUP(R17,Hoja2!P:Q,2,0),"")</f>
        <v>14</v>
      </c>
      <c r="R17" s="5" t="s">
        <v>98</v>
      </c>
      <c r="S17" s="3">
        <f>IFERROR(VLOOKUP(T17,Hoja2!W:X,2,0),"")</f>
        <v>5</v>
      </c>
      <c r="T17" s="4" t="s">
        <v>33</v>
      </c>
      <c r="U17" s="3">
        <f>IFERROR(VLOOKUP(V17,Hoja2!Z:AA,2,0),"")</f>
        <v>4</v>
      </c>
      <c r="V17" s="4" t="s">
        <v>65</v>
      </c>
      <c r="W17" s="3">
        <f>IFERROR(VLOOKUP(X17,Hoja2!AC:AD,2,0),"")</f>
        <v>6</v>
      </c>
      <c r="X17" s="45" t="s">
        <v>71</v>
      </c>
      <c r="Y17" s="3">
        <f>IFERROR(VLOOKUP(Z17,Hoja2!AF:AH,2,0),"")</f>
        <v>8</v>
      </c>
      <c r="Z17" s="41" t="s">
        <v>36</v>
      </c>
      <c r="AA17" s="90" t="s">
        <v>2891</v>
      </c>
    </row>
    <row r="18" spans="1:27" ht="15" customHeight="1">
      <c r="A18">
        <v>13</v>
      </c>
      <c r="B18" s="6" t="s">
        <v>18</v>
      </c>
      <c r="C18" s="2">
        <v>173001003072</v>
      </c>
      <c r="D18" s="4" t="s">
        <v>104</v>
      </c>
      <c r="E18" s="4" t="s">
        <v>105</v>
      </c>
      <c r="F18" s="4" t="s">
        <v>106</v>
      </c>
      <c r="G18" s="4" t="s">
        <v>107</v>
      </c>
      <c r="H18" s="3" t="str">
        <f>IFERROR(VLOOKUP(I18,Hoja2!AQ:AR,2,0),"")</f>
        <v>M</v>
      </c>
      <c r="I18" s="4" t="s">
        <v>24</v>
      </c>
      <c r="J18" s="41" t="s">
        <v>25</v>
      </c>
      <c r="K18" s="61" t="s">
        <v>26</v>
      </c>
      <c r="L18" s="55" t="s">
        <v>108</v>
      </c>
      <c r="M18" s="3" t="str">
        <f>IFERROR(VLOOKUP(N18,Hoja2!F:G,2,0),"")</f>
        <v xml:space="preserve">D </v>
      </c>
      <c r="N18" s="4" t="s">
        <v>43</v>
      </c>
      <c r="O18" s="3">
        <f>IFERROR(VLOOKUP(P18,Hoja2!J:K,2,0),"")</f>
        <v>6</v>
      </c>
      <c r="P18" s="6" t="s">
        <v>44</v>
      </c>
      <c r="Q18" s="3">
        <f>IFERROR(VLOOKUP(R18,Hoja2!P:Q,2,0),"")</f>
        <v>15</v>
      </c>
      <c r="R18" s="4" t="s">
        <v>31</v>
      </c>
      <c r="S18" s="3">
        <f>IFERROR(VLOOKUP(T18,Hoja2!W:X,2,0),"")</f>
        <v>5</v>
      </c>
      <c r="T18" s="4" t="s">
        <v>33</v>
      </c>
      <c r="U18" s="3">
        <f>IFERROR(VLOOKUP(V18,Hoja2!Z:AA,2,0),"")</f>
        <v>2</v>
      </c>
      <c r="V18" s="4" t="s">
        <v>81</v>
      </c>
      <c r="W18" s="3">
        <f>IFERROR(VLOOKUP(X18,Hoja2!AC:AD,2,0),"")</f>
        <v>11</v>
      </c>
      <c r="X18" s="45" t="s">
        <v>109</v>
      </c>
      <c r="Y18" s="3">
        <f>IFERROR(VLOOKUP(Z18,Hoja2!AF:AH,2,0),"")</f>
        <v>8</v>
      </c>
      <c r="Z18" s="41" t="s">
        <v>36</v>
      </c>
      <c r="AA18" s="90" t="s">
        <v>2884</v>
      </c>
    </row>
    <row r="19" spans="1:27" ht="15" customHeight="1">
      <c r="A19">
        <v>14</v>
      </c>
      <c r="B19" s="6" t="s">
        <v>18</v>
      </c>
      <c r="C19" s="2">
        <v>173001003072</v>
      </c>
      <c r="D19" s="4" t="s">
        <v>110</v>
      </c>
      <c r="E19" s="4" t="s">
        <v>92</v>
      </c>
      <c r="F19" s="4" t="s">
        <v>111</v>
      </c>
      <c r="G19" s="4" t="s">
        <v>94</v>
      </c>
      <c r="H19" s="3" t="str">
        <f>IFERROR(VLOOKUP(I19,Hoja2!AQ:AR,2,0),"")</f>
        <v>H</v>
      </c>
      <c r="I19" s="4" t="s">
        <v>41</v>
      </c>
      <c r="J19" s="41" t="s">
        <v>25</v>
      </c>
      <c r="K19" s="61" t="s">
        <v>26</v>
      </c>
      <c r="L19" s="55" t="s">
        <v>112</v>
      </c>
      <c r="M19" s="3" t="str">
        <f>IFERROR(VLOOKUP(N19,Hoja2!F:G,2,0),"")</f>
        <v xml:space="preserve">D </v>
      </c>
      <c r="N19" s="4" t="s">
        <v>43</v>
      </c>
      <c r="O19" s="7">
        <v>6</v>
      </c>
      <c r="P19" s="6" t="s">
        <v>44</v>
      </c>
      <c r="Q19" s="7">
        <v>15</v>
      </c>
      <c r="R19" s="4" t="s">
        <v>31</v>
      </c>
      <c r="S19" s="3">
        <f>IFERROR(VLOOKUP(T19,Hoja2!W:X,2,0),"")</f>
        <v>3</v>
      </c>
      <c r="T19" s="4" t="s">
        <v>113</v>
      </c>
      <c r="U19" s="3">
        <f>IFERROR(VLOOKUP(V19,Hoja2!Z:AA,2,0),"")</f>
        <v>4</v>
      </c>
      <c r="V19" s="4" t="s">
        <v>65</v>
      </c>
      <c r="W19" s="3">
        <f>IFERROR(VLOOKUP(X19,Hoja2!AC:AD,2,0),"")</f>
        <v>2</v>
      </c>
      <c r="X19" s="45" t="s">
        <v>114</v>
      </c>
      <c r="Y19" s="3">
        <f>IFERROR(VLOOKUP(Z19,Hoja2!AF:AH,2,0),"")</f>
        <v>8</v>
      </c>
      <c r="Z19" s="41" t="s">
        <v>36</v>
      </c>
      <c r="AA19" s="89" t="s">
        <v>2918</v>
      </c>
    </row>
    <row r="20" spans="1:27" ht="15" customHeight="1">
      <c r="A20">
        <v>15</v>
      </c>
      <c r="B20" s="6" t="s">
        <v>18</v>
      </c>
      <c r="C20" s="2">
        <v>173001003072</v>
      </c>
      <c r="D20" s="4" t="s">
        <v>115</v>
      </c>
      <c r="E20" s="4" t="s">
        <v>116</v>
      </c>
      <c r="F20" s="4" t="s">
        <v>117</v>
      </c>
      <c r="G20" s="4" t="s">
        <v>118</v>
      </c>
      <c r="H20" s="7" t="s">
        <v>51</v>
      </c>
      <c r="I20" s="4" t="s">
        <v>24</v>
      </c>
      <c r="J20" s="41" t="s">
        <v>25</v>
      </c>
      <c r="K20" s="61" t="s">
        <v>26</v>
      </c>
      <c r="L20" s="56" t="s">
        <v>119</v>
      </c>
      <c r="M20" s="7" t="s">
        <v>53</v>
      </c>
      <c r="N20" s="4" t="s">
        <v>43</v>
      </c>
      <c r="O20" s="7">
        <v>6</v>
      </c>
      <c r="P20" s="6" t="s">
        <v>44</v>
      </c>
      <c r="Q20" s="3">
        <f>IFERROR(VLOOKUP(R20,Hoja2!P:Q,2,0),"")</f>
        <v>15</v>
      </c>
      <c r="R20" s="4" t="s">
        <v>31</v>
      </c>
      <c r="S20" s="3">
        <f>IFERROR(VLOOKUP(T20,Hoja2!W:X,2,0),"")</f>
        <v>5</v>
      </c>
      <c r="T20" s="4" t="s">
        <v>33</v>
      </c>
      <c r="U20" s="3">
        <f>IFERROR(VLOOKUP(V20,Hoja2!Z:AA,2,0),"")</f>
        <v>1</v>
      </c>
      <c r="V20" s="4" t="s">
        <v>45</v>
      </c>
      <c r="W20" s="3">
        <f>IFERROR(VLOOKUP(X20,Hoja2!AC:AD,2,0),"")</f>
        <v>8</v>
      </c>
      <c r="X20" s="45" t="s">
        <v>120</v>
      </c>
      <c r="Y20" s="3">
        <f>IFERROR(VLOOKUP(Z20,Hoja2!AF:AH,2,0),"")</f>
        <v>8</v>
      </c>
      <c r="Z20" s="41" t="s">
        <v>36</v>
      </c>
      <c r="AA20" s="90" t="s">
        <v>2888</v>
      </c>
    </row>
    <row r="21" spans="1:27" ht="15" customHeight="1">
      <c r="A21">
        <v>16</v>
      </c>
      <c r="B21" s="6" t="s">
        <v>18</v>
      </c>
      <c r="C21" s="2">
        <v>173001003072</v>
      </c>
      <c r="D21" s="4" t="s">
        <v>121</v>
      </c>
      <c r="E21" s="4" t="s">
        <v>122</v>
      </c>
      <c r="F21" s="4" t="s">
        <v>123</v>
      </c>
      <c r="G21" s="4" t="s">
        <v>124</v>
      </c>
      <c r="H21" s="3" t="str">
        <f>IFERROR(VLOOKUP(I21,Hoja2!AQ:AR,2,0),"")</f>
        <v>M</v>
      </c>
      <c r="I21" s="4" t="s">
        <v>24</v>
      </c>
      <c r="J21" s="41" t="s">
        <v>25</v>
      </c>
      <c r="K21" s="61" t="s">
        <v>26</v>
      </c>
      <c r="L21" s="55" t="s">
        <v>125</v>
      </c>
      <c r="M21" s="3" t="str">
        <f>IFERROR(VLOOKUP(N21,Hoja2!F:G,2,0),"")</f>
        <v xml:space="preserve">D </v>
      </c>
      <c r="N21" s="4" t="s">
        <v>43</v>
      </c>
      <c r="O21" s="7">
        <v>6</v>
      </c>
      <c r="P21" s="6" t="s">
        <v>44</v>
      </c>
      <c r="Q21" s="3">
        <f>IFERROR(VLOOKUP(R21,Hoja2!P:Q,2,0),"")</f>
        <v>14</v>
      </c>
      <c r="R21" s="4" t="s">
        <v>98</v>
      </c>
      <c r="S21" s="3">
        <f>IFERROR(VLOOKUP(T21,Hoja2!W:X,2,0),"")</f>
        <v>5</v>
      </c>
      <c r="T21" s="4" t="s">
        <v>33</v>
      </c>
      <c r="U21" s="3">
        <f>IFERROR(VLOOKUP(V21,Hoja2!Z:AA,2,0),"")</f>
        <v>1</v>
      </c>
      <c r="V21" s="4" t="s">
        <v>45</v>
      </c>
      <c r="W21" s="3">
        <f>IFERROR(VLOOKUP(X21,Hoja2!AC:AD,2,0),"")</f>
        <v>27</v>
      </c>
      <c r="X21" s="45">
        <v>14</v>
      </c>
      <c r="Y21" s="3">
        <f>IFERROR(VLOOKUP(Z21,Hoja2!AF:AH,2,0),"")</f>
        <v>8</v>
      </c>
      <c r="Z21" s="41" t="s">
        <v>36</v>
      </c>
      <c r="AA21" s="89" t="s">
        <v>2889</v>
      </c>
    </row>
    <row r="22" spans="1:27" ht="15" customHeight="1">
      <c r="A22">
        <v>17</v>
      </c>
      <c r="B22" s="6" t="s">
        <v>18</v>
      </c>
      <c r="C22" s="2">
        <v>173001003072</v>
      </c>
      <c r="D22" s="4" t="s">
        <v>86</v>
      </c>
      <c r="E22" s="4" t="s">
        <v>126</v>
      </c>
      <c r="F22" s="4" t="s">
        <v>127</v>
      </c>
      <c r="G22" s="4" t="s">
        <v>128</v>
      </c>
      <c r="H22" s="7" t="s">
        <v>51</v>
      </c>
      <c r="I22" s="4" t="s">
        <v>24</v>
      </c>
      <c r="J22" s="41" t="s">
        <v>25</v>
      </c>
      <c r="K22" s="61" t="s">
        <v>26</v>
      </c>
      <c r="L22" s="56" t="s">
        <v>129</v>
      </c>
      <c r="M22" s="3" t="str">
        <f>IFERROR(VLOOKUP(N22,Hoja2!F:G,2,0),"")</f>
        <v xml:space="preserve">D </v>
      </c>
      <c r="N22" s="4" t="s">
        <v>43</v>
      </c>
      <c r="O22" s="3">
        <f>IFERROR(VLOOKUP(P22,Hoja2!J:K,2,0),"")</f>
        <v>6</v>
      </c>
      <c r="P22" s="6" t="s">
        <v>44</v>
      </c>
      <c r="Q22" s="7"/>
      <c r="R22" s="4" t="s">
        <v>31</v>
      </c>
      <c r="S22" s="3">
        <f>IFERROR(VLOOKUP(T22,Hoja2!W:X,2,0),"")</f>
        <v>5</v>
      </c>
      <c r="T22" s="4" t="s">
        <v>33</v>
      </c>
      <c r="U22" s="3">
        <f>IFERROR(VLOOKUP(V22,Hoja2!Z:AA,2,0),"")</f>
        <v>1</v>
      </c>
      <c r="V22" s="4" t="s">
        <v>45</v>
      </c>
      <c r="W22" s="3">
        <f>IFERROR(VLOOKUP(X22,Hoja2!AC:AD,2,0),"")</f>
        <v>27</v>
      </c>
      <c r="X22" s="45">
        <v>14</v>
      </c>
      <c r="Y22" s="3">
        <f>IFERROR(VLOOKUP(Z22,Hoja2!AF:AH,2,0),"")</f>
        <v>8</v>
      </c>
      <c r="Z22" s="41" t="s">
        <v>36</v>
      </c>
      <c r="AA22" s="89" t="s">
        <v>2906</v>
      </c>
    </row>
    <row r="23" spans="1:27" ht="15" customHeight="1">
      <c r="A23">
        <v>18</v>
      </c>
      <c r="B23" s="6" t="s">
        <v>18</v>
      </c>
      <c r="C23" s="2">
        <v>173001003072</v>
      </c>
      <c r="D23" s="4" t="s">
        <v>66</v>
      </c>
      <c r="E23" s="4" t="s">
        <v>130</v>
      </c>
      <c r="F23" s="4" t="s">
        <v>131</v>
      </c>
      <c r="G23" s="4" t="s">
        <v>132</v>
      </c>
      <c r="H23" s="7" t="s">
        <v>51</v>
      </c>
      <c r="I23" s="4" t="s">
        <v>24</v>
      </c>
      <c r="J23" s="41" t="s">
        <v>25</v>
      </c>
      <c r="K23" s="61" t="s">
        <v>26</v>
      </c>
      <c r="L23" s="56" t="s">
        <v>133</v>
      </c>
      <c r="M23" s="3" t="str">
        <f>IFERROR(VLOOKUP(N23,Hoja2!F:G,2,0),"")</f>
        <v xml:space="preserve">D </v>
      </c>
      <c r="N23" s="4" t="s">
        <v>43</v>
      </c>
      <c r="O23" s="7">
        <v>6</v>
      </c>
      <c r="P23" s="6" t="s">
        <v>44</v>
      </c>
      <c r="Q23" s="7">
        <v>15</v>
      </c>
      <c r="R23" s="4" t="s">
        <v>31</v>
      </c>
      <c r="S23" s="3">
        <f>IFERROR(VLOOKUP(T23,Hoja2!W:X,2,0),"")</f>
        <v>5</v>
      </c>
      <c r="T23" s="4" t="s">
        <v>33</v>
      </c>
      <c r="U23" s="7">
        <v>1</v>
      </c>
      <c r="V23" s="4" t="s">
        <v>45</v>
      </c>
      <c r="W23" s="7">
        <v>27</v>
      </c>
      <c r="X23" s="45">
        <v>14</v>
      </c>
      <c r="Y23" s="7">
        <v>8</v>
      </c>
      <c r="Z23" s="41" t="s">
        <v>36</v>
      </c>
      <c r="AA23" s="89" t="s">
        <v>2886</v>
      </c>
    </row>
    <row r="24" spans="1:27" ht="15" customHeight="1">
      <c r="A24">
        <v>19</v>
      </c>
      <c r="B24" s="6" t="s">
        <v>18</v>
      </c>
      <c r="C24" s="2">
        <v>173001003072</v>
      </c>
      <c r="D24" s="4" t="s">
        <v>134</v>
      </c>
      <c r="E24" s="4" t="s">
        <v>66</v>
      </c>
      <c r="F24" s="4" t="s">
        <v>135</v>
      </c>
      <c r="G24" s="4" t="s">
        <v>136</v>
      </c>
      <c r="H24" s="7" t="s">
        <v>51</v>
      </c>
      <c r="I24" s="4" t="s">
        <v>24</v>
      </c>
      <c r="J24" s="41" t="s">
        <v>25</v>
      </c>
      <c r="K24" s="61" t="s">
        <v>26</v>
      </c>
      <c r="L24" s="55" t="s">
        <v>137</v>
      </c>
      <c r="M24" s="7" t="s">
        <v>53</v>
      </c>
      <c r="N24" s="4" t="s">
        <v>43</v>
      </c>
      <c r="O24" s="3">
        <f>IFERROR(VLOOKUP(P24,Hoja2!J:K,2,0),"")</f>
        <v>6</v>
      </c>
      <c r="P24" s="6" t="s">
        <v>44</v>
      </c>
      <c r="Q24" s="7">
        <v>15</v>
      </c>
      <c r="R24" s="4" t="s">
        <v>31</v>
      </c>
      <c r="S24" s="3">
        <f>IFERROR(VLOOKUP(T24,Hoja2!W:X,2,0),"")</f>
        <v>5</v>
      </c>
      <c r="T24" s="4" t="s">
        <v>33</v>
      </c>
      <c r="U24" s="3">
        <f>IFERROR(VLOOKUP(V24,Hoja2!Z:AA,2,0),"")</f>
        <v>1</v>
      </c>
      <c r="V24" s="4" t="s">
        <v>45</v>
      </c>
      <c r="W24" s="7">
        <v>27</v>
      </c>
      <c r="X24" s="45">
        <v>14</v>
      </c>
      <c r="Y24" s="3">
        <f>IFERROR(VLOOKUP(Z24,Hoja2!AF:AH,2,0),"")</f>
        <v>8</v>
      </c>
      <c r="Z24" s="41" t="s">
        <v>36</v>
      </c>
      <c r="AA24" s="89" t="s">
        <v>2893</v>
      </c>
    </row>
    <row r="25" spans="1:27" ht="15" customHeight="1">
      <c r="A25">
        <v>20</v>
      </c>
      <c r="B25" s="6" t="s">
        <v>18</v>
      </c>
      <c r="C25" s="2">
        <v>173001003072</v>
      </c>
      <c r="D25" s="4" t="s">
        <v>138</v>
      </c>
      <c r="E25" s="6"/>
      <c r="F25" s="4" t="s">
        <v>139</v>
      </c>
      <c r="G25" s="4" t="s">
        <v>140</v>
      </c>
      <c r="H25" s="3" t="str">
        <f>IFERROR(VLOOKUP(I25,Hoja2!AQ:AR,2,0),"")</f>
        <v>M</v>
      </c>
      <c r="I25" s="4" t="s">
        <v>141</v>
      </c>
      <c r="J25" s="41" t="s">
        <v>25</v>
      </c>
      <c r="K25" s="61" t="s">
        <v>26</v>
      </c>
      <c r="L25" s="57" t="s">
        <v>142</v>
      </c>
      <c r="M25" s="7" t="s">
        <v>53</v>
      </c>
      <c r="N25" s="4" t="s">
        <v>43</v>
      </c>
      <c r="O25" s="7">
        <v>6</v>
      </c>
      <c r="P25" s="6" t="s">
        <v>44</v>
      </c>
      <c r="Q25" s="7">
        <v>15</v>
      </c>
      <c r="R25" s="4" t="s">
        <v>31</v>
      </c>
      <c r="S25" s="7">
        <v>5</v>
      </c>
      <c r="T25" s="4" t="s">
        <v>33</v>
      </c>
      <c r="U25" s="7">
        <v>1</v>
      </c>
      <c r="V25" s="4" t="s">
        <v>45</v>
      </c>
      <c r="W25" s="7">
        <v>27</v>
      </c>
      <c r="X25" s="45">
        <v>14</v>
      </c>
      <c r="Y25" s="7">
        <v>8</v>
      </c>
      <c r="Z25" s="41" t="s">
        <v>36</v>
      </c>
      <c r="AA25" s="89" t="s">
        <v>2886</v>
      </c>
    </row>
    <row r="26" spans="1:27" ht="15" customHeight="1">
      <c r="A26">
        <v>21</v>
      </c>
      <c r="B26" s="6" t="s">
        <v>18</v>
      </c>
      <c r="C26" s="2">
        <v>173001003072</v>
      </c>
      <c r="D26" s="4" t="s">
        <v>143</v>
      </c>
      <c r="E26" s="6"/>
      <c r="F26" s="4" t="s">
        <v>144</v>
      </c>
      <c r="G26" s="4" t="s">
        <v>135</v>
      </c>
      <c r="H26" s="3" t="str">
        <f>IFERROR(VLOOKUP(I26,Hoja2!AQ:AR,2,0),"")</f>
        <v>M</v>
      </c>
      <c r="I26" s="4" t="s">
        <v>24</v>
      </c>
      <c r="J26" s="41" t="s">
        <v>25</v>
      </c>
      <c r="K26" s="61" t="s">
        <v>26</v>
      </c>
      <c r="L26" s="58" t="s">
        <v>145</v>
      </c>
      <c r="M26" s="3" t="str">
        <f>IFERROR(VLOOKUP(N26,Hoja2!F:G,2,0),"")</f>
        <v xml:space="preserve">D </v>
      </c>
      <c r="N26" s="4" t="s">
        <v>43</v>
      </c>
      <c r="O26" s="3">
        <f>IFERROR(VLOOKUP(P26,Hoja2!J:K,2,0),"")</f>
        <v>6</v>
      </c>
      <c r="P26" s="6" t="s">
        <v>44</v>
      </c>
      <c r="Q26" s="3">
        <f>IFERROR(VLOOKUP(R26,Hoja2!P:Q,2,0),"")</f>
        <v>15</v>
      </c>
      <c r="R26" s="4" t="s">
        <v>31</v>
      </c>
      <c r="S26" s="3">
        <f>IFERROR(VLOOKUP(T26,Hoja2!W:X,2,0),"")</f>
        <v>5</v>
      </c>
      <c r="T26" s="4" t="s">
        <v>33</v>
      </c>
      <c r="U26" s="3">
        <f>IFERROR(VLOOKUP(V26,Hoja2!Z:AA,2,0),"")</f>
        <v>1</v>
      </c>
      <c r="V26" s="4" t="s">
        <v>45</v>
      </c>
      <c r="W26" s="3">
        <f>IFERROR(VLOOKUP(X26,Hoja2!AC:AD,2,0),"")</f>
        <v>27</v>
      </c>
      <c r="X26" s="45">
        <v>14</v>
      </c>
      <c r="Y26" s="3">
        <f>IFERROR(VLOOKUP(Z26,Hoja2!AF:AH,2,0),"")</f>
        <v>8</v>
      </c>
      <c r="Z26" s="41" t="s">
        <v>36</v>
      </c>
      <c r="AA26" s="89" t="s">
        <v>2911</v>
      </c>
    </row>
    <row r="27" spans="1:27" ht="15" customHeight="1">
      <c r="A27">
        <v>22</v>
      </c>
      <c r="B27" s="6" t="s">
        <v>18</v>
      </c>
      <c r="C27" s="2">
        <v>173001003072</v>
      </c>
      <c r="D27" s="4" t="s">
        <v>146</v>
      </c>
      <c r="E27" s="6"/>
      <c r="F27" s="4" t="s">
        <v>147</v>
      </c>
      <c r="G27" s="4" t="s">
        <v>148</v>
      </c>
      <c r="H27" s="3" t="str">
        <f>IFERROR(VLOOKUP(I27,Hoja2!AQ:AR,2,0),"")</f>
        <v>M</v>
      </c>
      <c r="I27" s="4" t="s">
        <v>24</v>
      </c>
      <c r="J27" s="41" t="s">
        <v>25</v>
      </c>
      <c r="K27" s="61" t="s">
        <v>26</v>
      </c>
      <c r="L27" s="58" t="s">
        <v>149</v>
      </c>
      <c r="M27" s="3" t="str">
        <f>IFERROR(VLOOKUP(N27,Hoja2!F:G,2,0),"")</f>
        <v xml:space="preserve">D </v>
      </c>
      <c r="N27" s="4" t="s">
        <v>43</v>
      </c>
      <c r="O27" s="3">
        <f>IFERROR(VLOOKUP(P27,Hoja2!J:K,2,0),"")</f>
        <v>6</v>
      </c>
      <c r="P27" s="6" t="s">
        <v>44</v>
      </c>
      <c r="Q27" s="3">
        <f>IFERROR(VLOOKUP(R27,Hoja2!P:Q,2,0),"")</f>
        <v>14</v>
      </c>
      <c r="R27" s="4" t="s">
        <v>98</v>
      </c>
      <c r="S27" s="3">
        <f>IFERROR(VLOOKUP(T27,Hoja2!W:X,2,0),"")</f>
        <v>5</v>
      </c>
      <c r="T27" s="4" t="s">
        <v>33</v>
      </c>
      <c r="U27" s="3">
        <f>IFERROR(VLOOKUP(V27,Hoja2!Z:AA,2,0),"")</f>
        <v>1</v>
      </c>
      <c r="V27" s="4" t="s">
        <v>45</v>
      </c>
      <c r="W27" s="3">
        <f>IFERROR(VLOOKUP(X27,Hoja2!AC:AD,2,0),"")</f>
        <v>27</v>
      </c>
      <c r="X27" s="45">
        <v>14</v>
      </c>
      <c r="Y27" s="3">
        <f>IFERROR(VLOOKUP(Z27,Hoja2!AF:AH,2,0),"")</f>
        <v>8</v>
      </c>
      <c r="Z27" s="41" t="s">
        <v>36</v>
      </c>
      <c r="AA27" s="89" t="s">
        <v>2902</v>
      </c>
    </row>
    <row r="28" spans="1:27" ht="15" customHeight="1">
      <c r="A28">
        <v>23</v>
      </c>
      <c r="B28" s="6" t="s">
        <v>18</v>
      </c>
      <c r="C28" s="2">
        <v>173001003072</v>
      </c>
      <c r="D28" s="4" t="s">
        <v>150</v>
      </c>
      <c r="E28" s="4" t="s">
        <v>151</v>
      </c>
      <c r="F28" s="4" t="s">
        <v>89</v>
      </c>
      <c r="G28" s="4" t="s">
        <v>152</v>
      </c>
      <c r="H28" s="7" t="s">
        <v>51</v>
      </c>
      <c r="I28" s="4" t="s">
        <v>24</v>
      </c>
      <c r="J28" s="41" t="s">
        <v>25</v>
      </c>
      <c r="K28" s="61" t="s">
        <v>26</v>
      </c>
      <c r="L28" s="59" t="s">
        <v>153</v>
      </c>
      <c r="M28" s="7" t="s">
        <v>53</v>
      </c>
      <c r="N28" s="4" t="s">
        <v>43</v>
      </c>
      <c r="O28" s="7">
        <v>6</v>
      </c>
      <c r="P28" s="4" t="s">
        <v>44</v>
      </c>
      <c r="Q28" s="7">
        <v>15</v>
      </c>
      <c r="R28" s="4" t="s">
        <v>31</v>
      </c>
      <c r="S28" s="7">
        <v>5</v>
      </c>
      <c r="T28" s="4" t="s">
        <v>33</v>
      </c>
      <c r="U28" s="7">
        <v>2</v>
      </c>
      <c r="V28" s="4" t="s">
        <v>45</v>
      </c>
      <c r="W28" s="3">
        <f>IFERROR(VLOOKUP(X28,Hoja2!AC:AD,2,0),"")</f>
        <v>8</v>
      </c>
      <c r="X28" s="45" t="s">
        <v>120</v>
      </c>
      <c r="Y28" s="7">
        <v>8</v>
      </c>
      <c r="Z28" s="41" t="s">
        <v>36</v>
      </c>
      <c r="AA28" s="89" t="s">
        <v>2919</v>
      </c>
    </row>
    <row r="29" spans="1:27" ht="15" customHeight="1">
      <c r="A29">
        <v>24</v>
      </c>
      <c r="B29" s="6" t="s">
        <v>18</v>
      </c>
      <c r="C29" s="2">
        <v>173001003072</v>
      </c>
      <c r="D29" s="4" t="s">
        <v>154</v>
      </c>
      <c r="E29" s="4" t="s">
        <v>155</v>
      </c>
      <c r="F29" s="4" t="s">
        <v>22</v>
      </c>
      <c r="G29" s="4" t="s">
        <v>156</v>
      </c>
      <c r="H29" s="7" t="s">
        <v>51</v>
      </c>
      <c r="I29" s="4" t="s">
        <v>24</v>
      </c>
      <c r="J29" s="41" t="s">
        <v>25</v>
      </c>
      <c r="K29" s="61" t="s">
        <v>26</v>
      </c>
      <c r="L29" s="59" t="s">
        <v>157</v>
      </c>
      <c r="M29" s="7" t="s">
        <v>53</v>
      </c>
      <c r="N29" s="4" t="s">
        <v>43</v>
      </c>
      <c r="O29" s="7">
        <v>6</v>
      </c>
      <c r="P29" s="4" t="s">
        <v>44</v>
      </c>
      <c r="Q29" s="3">
        <f>IFERROR(VLOOKUP(R29,Hoja2!P:Q,2,0),"")</f>
        <v>15</v>
      </c>
      <c r="R29" s="4" t="s">
        <v>31</v>
      </c>
      <c r="S29" s="3">
        <f>IFERROR(VLOOKUP(T29,Hoja2!W:X,2,0),"")</f>
        <v>5</v>
      </c>
      <c r="T29" s="4" t="s">
        <v>33</v>
      </c>
      <c r="U29" s="3">
        <f>IFERROR(VLOOKUP(V29,Hoja2!Z:AA,2,0),"")</f>
        <v>1</v>
      </c>
      <c r="V29" s="4" t="s">
        <v>45</v>
      </c>
      <c r="W29" s="3">
        <f>IFERROR(VLOOKUP(X29,Hoja2!AC:AD,2,0),"")</f>
        <v>26</v>
      </c>
      <c r="X29" s="45">
        <v>13</v>
      </c>
      <c r="Y29" s="3">
        <f>IFERROR(VLOOKUP(Z29,Hoja2!AF:AH,2,0),"")</f>
        <v>8</v>
      </c>
      <c r="Z29" s="41" t="s">
        <v>36</v>
      </c>
      <c r="AA29" s="89" t="s">
        <v>2886</v>
      </c>
    </row>
    <row r="30" spans="1:27" ht="15" customHeight="1">
      <c r="A30">
        <v>25</v>
      </c>
      <c r="B30" s="6" t="s">
        <v>18</v>
      </c>
      <c r="C30" s="2">
        <v>173001003072</v>
      </c>
      <c r="D30" s="4" t="s">
        <v>158</v>
      </c>
      <c r="E30" s="4" t="s">
        <v>159</v>
      </c>
      <c r="F30" s="4" t="s">
        <v>160</v>
      </c>
      <c r="G30" s="4" t="s">
        <v>161</v>
      </c>
      <c r="H30" s="3" t="str">
        <f>IFERROR(VLOOKUP(I30,Hoja2!AQ:AR,2,0),"")</f>
        <v>M</v>
      </c>
      <c r="I30" s="4" t="s">
        <v>24</v>
      </c>
      <c r="J30" s="41" t="s">
        <v>25</v>
      </c>
      <c r="K30" s="61" t="s">
        <v>26</v>
      </c>
      <c r="L30" s="59" t="s">
        <v>162</v>
      </c>
      <c r="M30" s="3" t="str">
        <f>IFERROR(VLOOKUP(N30,Hoja2!F:G,2,0),"")</f>
        <v xml:space="preserve">D </v>
      </c>
      <c r="N30" s="4" t="s">
        <v>43</v>
      </c>
      <c r="O30" s="3">
        <f>IFERROR(VLOOKUP(P30,Hoja2!J:K,2,0),"")</f>
        <v>6</v>
      </c>
      <c r="P30" s="6" t="s">
        <v>44</v>
      </c>
      <c r="Q30" s="3">
        <f>IFERROR(VLOOKUP(R30,Hoja2!P:Q,2,0),"")</f>
        <v>15</v>
      </c>
      <c r="R30" s="4" t="s">
        <v>31</v>
      </c>
      <c r="S30" s="3">
        <f>IFERROR(VLOOKUP(T30,Hoja2!W:X,2,0),"")</f>
        <v>3</v>
      </c>
      <c r="T30" s="4" t="s">
        <v>113</v>
      </c>
      <c r="U30" s="3">
        <f>IFERROR(VLOOKUP(V30,Hoja2!Z:AA,2,0),"")</f>
        <v>4</v>
      </c>
      <c r="V30" s="4" t="s">
        <v>65</v>
      </c>
      <c r="W30" s="3">
        <f>IFERROR(VLOOKUP(X30,Hoja2!AC:AD,2,0),"")</f>
        <v>2</v>
      </c>
      <c r="X30" s="45" t="s">
        <v>114</v>
      </c>
      <c r="Y30" s="3">
        <f>IFERROR(VLOOKUP(Z30,Hoja2!AF:AH,2,0),"")</f>
        <v>8</v>
      </c>
      <c r="Z30" s="41" t="s">
        <v>36</v>
      </c>
      <c r="AA30" s="89" t="s">
        <v>2918</v>
      </c>
    </row>
    <row r="31" spans="1:27" ht="15" customHeight="1">
      <c r="A31">
        <v>26</v>
      </c>
      <c r="B31" s="6" t="s">
        <v>18</v>
      </c>
      <c r="C31" s="2">
        <v>173001003072</v>
      </c>
      <c r="D31" s="32" t="s">
        <v>2538</v>
      </c>
      <c r="E31" s="32" t="s">
        <v>159</v>
      </c>
      <c r="F31" s="32" t="s">
        <v>94</v>
      </c>
      <c r="G31" s="32" t="s">
        <v>2539</v>
      </c>
      <c r="H31" s="7" t="str">
        <f>IFERROR(VLOOKUP(I31,[1]Hoja2!AQ:AR,2,0),"")</f>
        <v>M</v>
      </c>
      <c r="I31" s="6" t="s">
        <v>24</v>
      </c>
      <c r="J31" s="6" t="s">
        <v>25</v>
      </c>
      <c r="K31" s="60" t="s">
        <v>26</v>
      </c>
      <c r="L31" s="47" t="s">
        <v>2640</v>
      </c>
      <c r="M31" s="7" t="str">
        <f>IFERROR(VLOOKUP(N31,[1]Hoja2!F:G,2,0),"")</f>
        <v xml:space="preserve">DD </v>
      </c>
      <c r="N31" s="4" t="s">
        <v>28</v>
      </c>
      <c r="O31" s="7">
        <f>IFERROR(VLOOKUP(P31,[1]Hoja2!J:K,2,0),"")</f>
        <v>3</v>
      </c>
      <c r="P31" s="4" t="s">
        <v>29</v>
      </c>
      <c r="Q31" s="7">
        <f>IFERROR(VLOOKUP(R31,[1]Hoja2!P:Q,2,0),"")</f>
        <v>15</v>
      </c>
      <c r="R31" s="6" t="s">
        <v>31</v>
      </c>
      <c r="S31" s="7">
        <f>IFERROR(VLOOKUP(T31,[1]Hoja2!W:X,2,0),"")</f>
        <v>5</v>
      </c>
      <c r="T31" s="6" t="s">
        <v>33</v>
      </c>
      <c r="U31" s="7">
        <f>IFERROR(VLOOKUP(V31,[1]Hoja2!Z:AA,2,0),"")</f>
        <v>1</v>
      </c>
      <c r="V31" s="6" t="s">
        <v>45</v>
      </c>
      <c r="W31" s="7">
        <f>IFERROR(VLOOKUP(X31,[1]Hoja2!AC:AD,2,0),"")</f>
        <v>27</v>
      </c>
      <c r="X31" s="45">
        <v>14</v>
      </c>
      <c r="Y31" s="9">
        <v>8</v>
      </c>
      <c r="Z31" s="77" t="s">
        <v>36</v>
      </c>
      <c r="AA31" s="89" t="s">
        <v>2908</v>
      </c>
    </row>
    <row r="32" spans="1:27" ht="15" customHeight="1">
      <c r="A32">
        <v>27</v>
      </c>
      <c r="B32" s="6" t="s">
        <v>18</v>
      </c>
      <c r="C32" s="2">
        <v>173001003072</v>
      </c>
      <c r="D32" s="4" t="s">
        <v>99</v>
      </c>
      <c r="E32" s="4" t="s">
        <v>87</v>
      </c>
      <c r="F32" s="4" t="s">
        <v>2540</v>
      </c>
      <c r="G32" s="4" t="s">
        <v>2541</v>
      </c>
      <c r="H32" s="7" t="str">
        <f>IFERROR(VLOOKUP(I32,[1]Hoja2!AQ:AR,2,0),"")</f>
        <v>M</v>
      </c>
      <c r="I32" s="4" t="s">
        <v>24</v>
      </c>
      <c r="J32" s="4" t="s">
        <v>25</v>
      </c>
      <c r="K32" s="6" t="s">
        <v>26</v>
      </c>
      <c r="L32" s="48" t="s">
        <v>2641</v>
      </c>
      <c r="M32" s="7" t="str">
        <f>IFERROR(VLOOKUP(N32,[1]Hoja2!F:G,2,0),"")</f>
        <v xml:space="preserve">D </v>
      </c>
      <c r="N32" s="4" t="s">
        <v>43</v>
      </c>
      <c r="O32" s="7">
        <f>IFERROR(VLOOKUP(P32,[1]Hoja2!J:K,2,0),"")</f>
        <v>6</v>
      </c>
      <c r="P32" s="6" t="s">
        <v>44</v>
      </c>
      <c r="Q32" s="7">
        <f>IFERROR(VLOOKUP(R32,[1]Hoja2!P:Q,2,0),"")</f>
        <v>14</v>
      </c>
      <c r="R32" s="4" t="s">
        <v>98</v>
      </c>
      <c r="S32" s="7">
        <f>IFERROR(VLOOKUP(T32,[1]Hoja2!W:X,2,0),"")</f>
        <v>5</v>
      </c>
      <c r="T32" s="4" t="s">
        <v>33</v>
      </c>
      <c r="U32" s="7">
        <f>IFERROR(VLOOKUP(V32,[1]Hoja2!Z:AA,2,0),"")</f>
        <v>1</v>
      </c>
      <c r="V32" s="4" t="s">
        <v>45</v>
      </c>
      <c r="W32" s="7">
        <f>IFERROR(VLOOKUP(X32,[1]Hoja2!AC:AD,2,0),"")</f>
        <v>27</v>
      </c>
      <c r="X32" s="45">
        <v>14</v>
      </c>
      <c r="Y32" s="7">
        <f>IFERROR(VLOOKUP(Z32,[1]Hoja2!AF:AH,2,0),"")</f>
        <v>8</v>
      </c>
      <c r="Z32" s="41" t="s">
        <v>36</v>
      </c>
      <c r="AA32" s="89" t="s">
        <v>2908</v>
      </c>
    </row>
    <row r="33" spans="1:27" ht="15" customHeight="1">
      <c r="A33">
        <v>28</v>
      </c>
      <c r="B33" s="6" t="s">
        <v>18</v>
      </c>
      <c r="C33" s="2">
        <v>173001003072</v>
      </c>
      <c r="D33" s="4" t="s">
        <v>2542</v>
      </c>
      <c r="E33" s="6"/>
      <c r="F33" s="4" t="s">
        <v>2543</v>
      </c>
      <c r="G33" s="4" t="s">
        <v>2544</v>
      </c>
      <c r="H33" s="7" t="str">
        <f>IFERROR(VLOOKUP(I33,[1]Hoja2!AQ:AR,2,0),"")</f>
        <v>M</v>
      </c>
      <c r="I33" s="4" t="s">
        <v>24</v>
      </c>
      <c r="J33" s="4" t="s">
        <v>25</v>
      </c>
      <c r="K33" s="6" t="s">
        <v>26</v>
      </c>
      <c r="L33" s="50" t="s">
        <v>2642</v>
      </c>
      <c r="M33" s="7" t="str">
        <f>IFERROR(VLOOKUP(N33,[1]Hoja2!F:G,2,0),"")</f>
        <v xml:space="preserve">D </v>
      </c>
      <c r="N33" s="4" t="s">
        <v>43</v>
      </c>
      <c r="O33" s="7">
        <f>IFERROR(VLOOKUP(P33,[1]Hoja2!J:K,2,0),"")</f>
        <v>6</v>
      </c>
      <c r="P33" s="4" t="s">
        <v>44</v>
      </c>
      <c r="Q33" s="7">
        <f>IFERROR(VLOOKUP(R33,[1]Hoja2!P:Q,2,0),"")</f>
        <v>15</v>
      </c>
      <c r="R33" s="4" t="s">
        <v>31</v>
      </c>
      <c r="S33" s="7">
        <f>IFERROR(VLOOKUP(T33,[1]Hoja2!W:X,2,0),"")</f>
        <v>5</v>
      </c>
      <c r="T33" s="4" t="s">
        <v>33</v>
      </c>
      <c r="U33" s="7">
        <f>IFERROR(VLOOKUP(V33,[1]Hoja2!Z:AA,2,0),"")</f>
        <v>1</v>
      </c>
      <c r="V33" s="4" t="s">
        <v>45</v>
      </c>
      <c r="W33" s="7">
        <f>IFERROR(VLOOKUP(X33,[1]Hoja2!AC:AD,2,0),"")</f>
        <v>27</v>
      </c>
      <c r="X33" s="45">
        <v>14</v>
      </c>
      <c r="Y33" s="7">
        <f>IFERROR(VLOOKUP(Z33,[1]Hoja2!AF:AH,2,0),"")</f>
        <v>8</v>
      </c>
      <c r="Z33" s="41" t="s">
        <v>36</v>
      </c>
      <c r="AA33" s="89" t="s">
        <v>2906</v>
      </c>
    </row>
    <row r="34" spans="1:27" ht="15" customHeight="1">
      <c r="A34">
        <v>29</v>
      </c>
      <c r="B34" s="6" t="s">
        <v>18</v>
      </c>
      <c r="C34" s="2">
        <v>173001003072</v>
      </c>
      <c r="D34" s="4" t="s">
        <v>2545</v>
      </c>
      <c r="E34" s="4" t="s">
        <v>2546</v>
      </c>
      <c r="F34" s="4" t="s">
        <v>2547</v>
      </c>
      <c r="G34" s="4" t="s">
        <v>21</v>
      </c>
      <c r="H34" s="7" t="s">
        <v>51</v>
      </c>
      <c r="I34" s="4" t="s">
        <v>24</v>
      </c>
      <c r="J34" s="4" t="s">
        <v>25</v>
      </c>
      <c r="K34" s="6" t="s">
        <v>26</v>
      </c>
      <c r="L34" s="46" t="s">
        <v>2643</v>
      </c>
      <c r="M34" s="7" t="str">
        <f>IFERROR(VLOOKUP(N34,[1]Hoja2!F:G,2,0),"")</f>
        <v xml:space="preserve">D </v>
      </c>
      <c r="N34" s="4" t="s">
        <v>43</v>
      </c>
      <c r="O34" s="7">
        <f>IFERROR(VLOOKUP(P34,[1]Hoja2!J:K,2,0),"")</f>
        <v>6</v>
      </c>
      <c r="P34" s="4" t="s">
        <v>44</v>
      </c>
      <c r="Q34" s="7">
        <v>15</v>
      </c>
      <c r="R34" s="4" t="s">
        <v>31</v>
      </c>
      <c r="S34" s="7">
        <f>IFERROR(VLOOKUP(T34,[1]Hoja2!W:X,2,0),"")</f>
        <v>5</v>
      </c>
      <c r="T34" s="4" t="s">
        <v>33</v>
      </c>
      <c r="U34" s="7">
        <f>IFERROR(VLOOKUP(V34,[1]Hoja2!Z:AA,2,0),"")</f>
        <v>2</v>
      </c>
      <c r="V34" s="4" t="s">
        <v>81</v>
      </c>
      <c r="W34" s="7">
        <f>IFERROR(VLOOKUP(X34,[1]Hoja2!AC:AD,2,0),"")</f>
        <v>13</v>
      </c>
      <c r="X34" s="45" t="s">
        <v>350</v>
      </c>
      <c r="Y34" s="7">
        <f>IFERROR(VLOOKUP(Z34,[1]Hoja2!AF:AH,2,0),"")</f>
        <v>8</v>
      </c>
      <c r="Z34" s="41" t="s">
        <v>36</v>
      </c>
      <c r="AA34" s="89" t="s">
        <v>2899</v>
      </c>
    </row>
    <row r="35" spans="1:27" ht="15" customHeight="1">
      <c r="A35">
        <v>30</v>
      </c>
      <c r="B35" s="6" t="s">
        <v>18</v>
      </c>
      <c r="C35" s="2">
        <v>173001003072</v>
      </c>
      <c r="D35" s="4" t="s">
        <v>99</v>
      </c>
      <c r="E35" s="4" t="s">
        <v>2548</v>
      </c>
      <c r="F35" s="4" t="s">
        <v>2549</v>
      </c>
      <c r="G35" s="4" t="s">
        <v>2550</v>
      </c>
      <c r="H35" s="7" t="str">
        <f>IFERROR(VLOOKUP(I35,[1]Hoja2!AQ:AR,2,0),"")</f>
        <v>M</v>
      </c>
      <c r="I35" s="4" t="s">
        <v>24</v>
      </c>
      <c r="J35" s="4" t="s">
        <v>25</v>
      </c>
      <c r="K35" s="6" t="s">
        <v>26</v>
      </c>
      <c r="L35" s="46" t="s">
        <v>2644</v>
      </c>
      <c r="M35" s="7" t="str">
        <f>IFERROR(VLOOKUP(N35,[1]Hoja2!F:G,2,0),"")</f>
        <v xml:space="preserve">D </v>
      </c>
      <c r="N35" s="4" t="s">
        <v>43</v>
      </c>
      <c r="O35" s="7">
        <f>IFERROR(VLOOKUP(P35,[1]Hoja2!J:K,2,0),"")</f>
        <v>6</v>
      </c>
      <c r="P35" s="4" t="s">
        <v>44</v>
      </c>
      <c r="Q35" s="7">
        <f>IFERROR(VLOOKUP(R35,[1]Hoja2!P:Q,2,0),"")</f>
        <v>15</v>
      </c>
      <c r="R35" s="4" t="s">
        <v>31</v>
      </c>
      <c r="S35" s="7">
        <f>IFERROR(VLOOKUP(T35,[1]Hoja2!W:X,2,0),"")</f>
        <v>5</v>
      </c>
      <c r="T35" s="4" t="s">
        <v>33</v>
      </c>
      <c r="U35" s="7">
        <f>IFERROR(VLOOKUP(V35,[1]Hoja2!Z:AA,2,0),"")</f>
        <v>4</v>
      </c>
      <c r="V35" s="4" t="s">
        <v>65</v>
      </c>
      <c r="W35" s="7">
        <f>IFERROR(VLOOKUP(X35,[1]Hoja2!AC:AD,2,0),"")</f>
        <v>9</v>
      </c>
      <c r="X35" s="45" t="s">
        <v>322</v>
      </c>
      <c r="Y35" s="7">
        <f>IFERROR(VLOOKUP(Z35,[1]Hoja2!AF:AH,2,0),"")</f>
        <v>8</v>
      </c>
      <c r="Z35" s="41" t="s">
        <v>36</v>
      </c>
      <c r="AA35" s="89" t="s">
        <v>2915</v>
      </c>
    </row>
    <row r="36" spans="1:27" ht="15" customHeight="1">
      <c r="A36">
        <v>31</v>
      </c>
      <c r="B36" s="6" t="s">
        <v>18</v>
      </c>
      <c r="C36" s="2">
        <v>173001003072</v>
      </c>
      <c r="D36" s="4" t="s">
        <v>66</v>
      </c>
      <c r="E36" s="4" t="s">
        <v>2551</v>
      </c>
      <c r="F36" s="4" t="s">
        <v>2552</v>
      </c>
      <c r="G36" s="4" t="s">
        <v>2553</v>
      </c>
      <c r="H36" s="7" t="str">
        <f>IFERROR(VLOOKUP(I36,[1]Hoja2!AQ:AR,2,0),"")</f>
        <v>M</v>
      </c>
      <c r="I36" s="4" t="s">
        <v>24</v>
      </c>
      <c r="J36" s="4" t="s">
        <v>25</v>
      </c>
      <c r="K36" s="6" t="s">
        <v>26</v>
      </c>
      <c r="L36" s="51" t="s">
        <v>2645</v>
      </c>
      <c r="M36" s="7" t="str">
        <f>IFERROR(VLOOKUP(N36,[1]Hoja2!F:G,2,0),"")</f>
        <v xml:space="preserve">D </v>
      </c>
      <c r="N36" s="4" t="s">
        <v>43</v>
      </c>
      <c r="O36" s="7">
        <f>IFERROR(VLOOKUP(P36,[1]Hoja2!J:K,2,0),"")</f>
        <v>6</v>
      </c>
      <c r="P36" s="4" t="s">
        <v>44</v>
      </c>
      <c r="Q36" s="7">
        <f>IFERROR(VLOOKUP(R36,[1]Hoja2!P:Q,2,0),"")</f>
        <v>15</v>
      </c>
      <c r="R36" s="4" t="s">
        <v>31</v>
      </c>
      <c r="S36" s="7">
        <f>IFERROR(VLOOKUP(T36,[1]Hoja2!W:X,2,0),"")</f>
        <v>6</v>
      </c>
      <c r="T36" s="4" t="s">
        <v>293</v>
      </c>
      <c r="U36" s="7">
        <f>IFERROR(VLOOKUP(V36,[1]Hoja2!Z:AA,2,0),"")</f>
        <v>4</v>
      </c>
      <c r="V36" s="4" t="s">
        <v>65</v>
      </c>
      <c r="W36" s="7">
        <f>IFERROR(VLOOKUP(X36,[1]Hoja2!AC:AD,2,0),"")</f>
        <v>7</v>
      </c>
      <c r="X36" s="45" t="s">
        <v>54</v>
      </c>
      <c r="Y36" s="7">
        <f>IFERROR(VLOOKUP(Z36,[1]Hoja2!AF:AH,2,0),"")</f>
        <v>8</v>
      </c>
      <c r="Z36" s="41" t="s">
        <v>36</v>
      </c>
      <c r="AA36" s="89" t="s">
        <v>2918</v>
      </c>
    </row>
    <row r="37" spans="1:27" ht="15" customHeight="1">
      <c r="A37">
        <v>32</v>
      </c>
      <c r="B37" s="6" t="s">
        <v>18</v>
      </c>
      <c r="C37" s="2">
        <v>173001003072</v>
      </c>
      <c r="D37" s="4" t="s">
        <v>2554</v>
      </c>
      <c r="E37" s="4" t="s">
        <v>2555</v>
      </c>
      <c r="F37" s="4" t="s">
        <v>2556</v>
      </c>
      <c r="G37" s="4" t="s">
        <v>2557</v>
      </c>
      <c r="H37" s="7" t="s">
        <v>51</v>
      </c>
      <c r="I37" s="4" t="s">
        <v>24</v>
      </c>
      <c r="J37" s="4" t="s">
        <v>25</v>
      </c>
      <c r="K37" s="6" t="s">
        <v>26</v>
      </c>
      <c r="L37" s="51" t="s">
        <v>2646</v>
      </c>
      <c r="M37" s="7" t="str">
        <f>IFERROR(VLOOKUP(N37,[1]Hoja2!F:G,2,0),"")</f>
        <v xml:space="preserve">D </v>
      </c>
      <c r="N37" s="4" t="s">
        <v>43</v>
      </c>
      <c r="O37" s="7">
        <v>6</v>
      </c>
      <c r="P37" s="4" t="s">
        <v>44</v>
      </c>
      <c r="Q37" s="7">
        <v>15</v>
      </c>
      <c r="R37" s="4" t="s">
        <v>31</v>
      </c>
      <c r="S37" s="7">
        <v>5</v>
      </c>
      <c r="T37" s="4" t="s">
        <v>33</v>
      </c>
      <c r="U37" s="7">
        <f>IFERROR(VLOOKUP(V37,[1]Hoja2!Z:AA,2,0),"")</f>
        <v>2</v>
      </c>
      <c r="V37" s="4" t="s">
        <v>81</v>
      </c>
      <c r="W37" s="7">
        <f>IFERROR(VLOOKUP(X37,[1]Hoja2!AC:AD,2,0),"")</f>
        <v>11</v>
      </c>
      <c r="X37" s="45" t="s">
        <v>109</v>
      </c>
      <c r="Y37" s="7">
        <f>IFERROR(VLOOKUP(Z37,[1]Hoja2!AF:AH,2,0),"")</f>
        <v>8</v>
      </c>
      <c r="Z37" s="41" t="s">
        <v>36</v>
      </c>
      <c r="AA37" s="89" t="s">
        <v>2917</v>
      </c>
    </row>
    <row r="38" spans="1:27" ht="15" customHeight="1">
      <c r="A38">
        <v>33</v>
      </c>
      <c r="B38" s="6" t="s">
        <v>18</v>
      </c>
      <c r="C38" s="2">
        <v>173001003072</v>
      </c>
      <c r="D38" s="4" t="s">
        <v>2558</v>
      </c>
      <c r="E38" s="6"/>
      <c r="F38" s="4" t="s">
        <v>2559</v>
      </c>
      <c r="G38" s="4" t="s">
        <v>2556</v>
      </c>
      <c r="H38" s="7" t="str">
        <f>IFERROR(VLOOKUP(I38,[1]Hoja2!AQ:AR,2,0),"")</f>
        <v>M</v>
      </c>
      <c r="I38" s="4" t="s">
        <v>24</v>
      </c>
      <c r="J38" s="4" t="s">
        <v>25</v>
      </c>
      <c r="K38" s="6" t="s">
        <v>26</v>
      </c>
      <c r="L38" s="51" t="s">
        <v>2647</v>
      </c>
      <c r="M38" s="7" t="str">
        <f>IFERROR(VLOOKUP(N38,[1]Hoja2!F:G,2,0),"")</f>
        <v xml:space="preserve">D </v>
      </c>
      <c r="N38" s="4" t="s">
        <v>43</v>
      </c>
      <c r="O38" s="7">
        <f>IFERROR(VLOOKUP(P38,[1]Hoja2!J:K,2,0),"")</f>
        <v>6</v>
      </c>
      <c r="P38" s="6" t="s">
        <v>44</v>
      </c>
      <c r="Q38" s="7">
        <f>IFERROR(VLOOKUP(R38,[1]Hoja2!P:Q,2,0),"")</f>
        <v>14</v>
      </c>
      <c r="R38" s="4" t="s">
        <v>98</v>
      </c>
      <c r="S38" s="7">
        <f>IFERROR(VLOOKUP(T38,[1]Hoja2!W:X,2,0),"")</f>
        <v>5</v>
      </c>
      <c r="T38" s="4" t="s">
        <v>33</v>
      </c>
      <c r="U38" s="7">
        <f>IFERROR(VLOOKUP(V38,[1]Hoja2!Z:AA,2,0),"")</f>
        <v>1</v>
      </c>
      <c r="V38" s="4" t="s">
        <v>45</v>
      </c>
      <c r="W38" s="7">
        <f>IFERROR(VLOOKUP(X38,[1]Hoja2!AC:AD,2,0),"")</f>
        <v>27</v>
      </c>
      <c r="X38" s="45">
        <v>14</v>
      </c>
      <c r="Y38" s="7">
        <f>IFERROR(VLOOKUP(Z38,[1]Hoja2!AF:AH,2,0),"")</f>
        <v>8</v>
      </c>
      <c r="Z38" s="41" t="s">
        <v>36</v>
      </c>
      <c r="AA38" s="89" t="s">
        <v>2909</v>
      </c>
    </row>
    <row r="39" spans="1:27" ht="15" customHeight="1">
      <c r="A39">
        <v>34</v>
      </c>
      <c r="B39" s="6" t="s">
        <v>18</v>
      </c>
      <c r="C39" s="2">
        <v>173001003072</v>
      </c>
      <c r="D39" s="4" t="s">
        <v>66</v>
      </c>
      <c r="E39" s="4" t="s">
        <v>2560</v>
      </c>
      <c r="F39" s="4" t="s">
        <v>2561</v>
      </c>
      <c r="G39" s="4" t="s">
        <v>2562</v>
      </c>
      <c r="H39" s="7" t="s">
        <v>51</v>
      </c>
      <c r="I39" s="4" t="s">
        <v>24</v>
      </c>
      <c r="J39" s="4" t="s">
        <v>25</v>
      </c>
      <c r="K39" s="6" t="s">
        <v>26</v>
      </c>
      <c r="L39" s="51" t="s">
        <v>2648</v>
      </c>
      <c r="M39" s="7" t="s">
        <v>53</v>
      </c>
      <c r="N39" s="4" t="s">
        <v>43</v>
      </c>
      <c r="O39" s="7">
        <v>6</v>
      </c>
      <c r="P39" s="4" t="s">
        <v>44</v>
      </c>
      <c r="Q39" s="7">
        <v>15</v>
      </c>
      <c r="R39" s="5" t="s">
        <v>31</v>
      </c>
      <c r="S39" s="7">
        <v>5</v>
      </c>
      <c r="T39" s="4" t="s">
        <v>33</v>
      </c>
      <c r="U39" s="7">
        <v>4</v>
      </c>
      <c r="V39" s="4" t="s">
        <v>65</v>
      </c>
      <c r="W39" s="7">
        <v>7</v>
      </c>
      <c r="X39" s="45" t="s">
        <v>54</v>
      </c>
      <c r="Y39" s="7">
        <v>8</v>
      </c>
      <c r="Z39" s="41" t="s">
        <v>36</v>
      </c>
      <c r="AA39" s="89" t="s">
        <v>2884</v>
      </c>
    </row>
    <row r="40" spans="1:27" ht="15" customHeight="1">
      <c r="A40">
        <v>35</v>
      </c>
      <c r="B40" s="6" t="s">
        <v>18</v>
      </c>
      <c r="C40" s="2">
        <v>173001003072</v>
      </c>
      <c r="D40" s="4" t="s">
        <v>2563</v>
      </c>
      <c r="E40" s="4" t="s">
        <v>2564</v>
      </c>
      <c r="F40" s="4" t="s">
        <v>2565</v>
      </c>
      <c r="G40" s="4" t="s">
        <v>2566</v>
      </c>
      <c r="H40" s="7" t="str">
        <f>IFERROR(VLOOKUP(I40,[1]Hoja2!AQ:AR,2,0),"")</f>
        <v>H</v>
      </c>
      <c r="I40" s="4" t="s">
        <v>41</v>
      </c>
      <c r="J40" s="4" t="s">
        <v>25</v>
      </c>
      <c r="K40" s="6" t="s">
        <v>26</v>
      </c>
      <c r="L40" s="51" t="s">
        <v>2649</v>
      </c>
      <c r="M40" s="7" t="s">
        <v>53</v>
      </c>
      <c r="N40" s="4" t="s">
        <v>43</v>
      </c>
      <c r="O40" s="7">
        <v>6</v>
      </c>
      <c r="P40" s="4" t="s">
        <v>44</v>
      </c>
      <c r="Q40" s="7">
        <v>15</v>
      </c>
      <c r="R40" s="4" t="s">
        <v>31</v>
      </c>
      <c r="S40" s="7">
        <f>IFERROR(VLOOKUP(T40,[1]Hoja2!W:X,2,0),"")</f>
        <v>5</v>
      </c>
      <c r="T40" s="4" t="s">
        <v>33</v>
      </c>
      <c r="U40" s="7">
        <f>IFERROR(VLOOKUP(V40,[1]Hoja2!Z:AA,2,0),"")</f>
        <v>1</v>
      </c>
      <c r="V40" s="4" t="s">
        <v>45</v>
      </c>
      <c r="W40" s="7">
        <f>IFERROR(VLOOKUP(X40,[1]Hoja2!AC:AD,2,0),"")</f>
        <v>27</v>
      </c>
      <c r="X40" s="45">
        <v>14</v>
      </c>
      <c r="Y40" s="7">
        <f>IFERROR(VLOOKUP(Z40,[1]Hoja2!AF:AH,2,0),"")</f>
        <v>8</v>
      </c>
      <c r="Z40" s="41" t="s">
        <v>36</v>
      </c>
      <c r="AA40" s="89" t="s">
        <v>2913</v>
      </c>
    </row>
    <row r="41" spans="1:27" ht="15" customHeight="1">
      <c r="A41">
        <v>36</v>
      </c>
      <c r="B41" s="6" t="s">
        <v>18</v>
      </c>
      <c r="C41" s="2">
        <v>173001003072</v>
      </c>
      <c r="D41" s="4" t="s">
        <v>2567</v>
      </c>
      <c r="E41" s="4"/>
      <c r="F41" s="4" t="s">
        <v>2552</v>
      </c>
      <c r="G41" s="4" t="s">
        <v>2568</v>
      </c>
      <c r="H41" s="7" t="s">
        <v>238</v>
      </c>
      <c r="I41" s="4" t="s">
        <v>41</v>
      </c>
      <c r="J41" s="4" t="s">
        <v>25</v>
      </c>
      <c r="K41" s="6" t="s">
        <v>26</v>
      </c>
      <c r="L41" s="51" t="s">
        <v>2650</v>
      </c>
      <c r="M41" s="7" t="str">
        <f>IFERROR(VLOOKUP(N41,[1]Hoja2!F:G,2,0),"")</f>
        <v xml:space="preserve">D </v>
      </c>
      <c r="N41" s="4" t="s">
        <v>43</v>
      </c>
      <c r="O41" s="7">
        <f>IFERROR(VLOOKUP(P41,[1]Hoja2!J:K,2,0),"")</f>
        <v>6</v>
      </c>
      <c r="P41" s="4" t="s">
        <v>2651</v>
      </c>
      <c r="Q41" s="7">
        <f>IFERROR(VLOOKUP(R41,[1]Hoja2!P:Q,2,0),"")</f>
        <v>15</v>
      </c>
      <c r="R41" s="4" t="s">
        <v>31</v>
      </c>
      <c r="S41" s="7">
        <f>IFERROR(VLOOKUP(T41,[1]Hoja2!W:X,2,0),"")</f>
        <v>5</v>
      </c>
      <c r="T41" s="4" t="s">
        <v>33</v>
      </c>
      <c r="U41" s="7">
        <f>IFERROR(VLOOKUP(V41,[1]Hoja2!Z:AA,2,0),"")</f>
        <v>4</v>
      </c>
      <c r="V41" s="4" t="s">
        <v>65</v>
      </c>
      <c r="W41" s="7">
        <f>IFERROR(VLOOKUP(X41,[1]Hoja2!AC:AD,2,0),"")</f>
        <v>2</v>
      </c>
      <c r="X41" s="45" t="s">
        <v>114</v>
      </c>
      <c r="Y41" s="7">
        <f>IFERROR(VLOOKUP(Z41,[1]Hoja2!AF:AH,2,0),"")</f>
        <v>8</v>
      </c>
      <c r="Z41" s="41" t="s">
        <v>36</v>
      </c>
      <c r="AA41" s="89" t="s">
        <v>2897</v>
      </c>
    </row>
    <row r="42" spans="1:27" ht="15" customHeight="1">
      <c r="A42">
        <v>37</v>
      </c>
      <c r="B42" s="6" t="s">
        <v>18</v>
      </c>
      <c r="C42" s="2">
        <v>173001003072</v>
      </c>
      <c r="D42" s="4" t="s">
        <v>2569</v>
      </c>
      <c r="E42" s="4" t="s">
        <v>2570</v>
      </c>
      <c r="F42" s="4" t="s">
        <v>2571</v>
      </c>
      <c r="G42" s="4" t="s">
        <v>770</v>
      </c>
      <c r="H42" s="7" t="str">
        <f>IFERROR(VLOOKUP(I42,[1]Hoja2!AQ:AR,2,0),"")</f>
        <v>M</v>
      </c>
      <c r="I42" s="4" t="s">
        <v>24</v>
      </c>
      <c r="J42" s="4" t="s">
        <v>25</v>
      </c>
      <c r="K42" s="6" t="s">
        <v>26</v>
      </c>
      <c r="L42" s="51" t="s">
        <v>2652</v>
      </c>
      <c r="M42" s="7" t="str">
        <f>IFERROR(VLOOKUP(N42,[1]Hoja2!F:G,2,0),"")</f>
        <v xml:space="preserve">D </v>
      </c>
      <c r="N42" s="4" t="s">
        <v>43</v>
      </c>
      <c r="O42" s="7">
        <f>IFERROR(VLOOKUP(P42,[1]Hoja2!J:K,2,0),"")</f>
        <v>6</v>
      </c>
      <c r="P42" s="4" t="s">
        <v>2651</v>
      </c>
      <c r="Q42" s="7">
        <f>IFERROR(VLOOKUP(R42,[1]Hoja2!P:Q,2,0),"")</f>
        <v>15</v>
      </c>
      <c r="R42" s="4" t="s">
        <v>31</v>
      </c>
      <c r="S42" s="7">
        <f>IFERROR(VLOOKUP(T42,[1]Hoja2!W:X,2,0),"")</f>
        <v>5</v>
      </c>
      <c r="T42" s="4" t="s">
        <v>33</v>
      </c>
      <c r="U42" s="7">
        <f>IFERROR(VLOOKUP(V42,[1]Hoja2!Z:AA,2,0),"")</f>
        <v>2</v>
      </c>
      <c r="V42" s="4" t="s">
        <v>81</v>
      </c>
      <c r="W42" s="7">
        <f>IFERROR(VLOOKUP(X42,[1]Hoja2!AC:AD,2,0),"")</f>
        <v>10</v>
      </c>
      <c r="X42" s="45" t="s">
        <v>35</v>
      </c>
      <c r="Y42" s="7">
        <f>IFERROR(VLOOKUP(Z42,[1]Hoja2!AF:AH,2,0),"")</f>
        <v>8</v>
      </c>
      <c r="Z42" s="41" t="s">
        <v>36</v>
      </c>
      <c r="AA42" s="89" t="s">
        <v>2921</v>
      </c>
    </row>
    <row r="43" spans="1:27" ht="15" customHeight="1">
      <c r="A43">
        <v>38</v>
      </c>
      <c r="B43" s="6" t="s">
        <v>18</v>
      </c>
      <c r="C43" s="2">
        <v>173001003072</v>
      </c>
      <c r="D43" s="4" t="s">
        <v>91</v>
      </c>
      <c r="E43" s="4" t="s">
        <v>2572</v>
      </c>
      <c r="F43" s="4" t="s">
        <v>2573</v>
      </c>
      <c r="G43" s="4" t="s">
        <v>2574</v>
      </c>
      <c r="H43" s="7" t="s">
        <v>51</v>
      </c>
      <c r="I43" s="4" t="s">
        <v>24</v>
      </c>
      <c r="J43" s="4" t="s">
        <v>25</v>
      </c>
      <c r="K43" s="6" t="s">
        <v>26</v>
      </c>
      <c r="L43" s="51" t="s">
        <v>2653</v>
      </c>
      <c r="M43" s="7" t="s">
        <v>53</v>
      </c>
      <c r="N43" s="4" t="s">
        <v>43</v>
      </c>
      <c r="O43" s="7">
        <v>6</v>
      </c>
      <c r="P43" s="4" t="s">
        <v>44</v>
      </c>
      <c r="Q43" s="7">
        <v>15</v>
      </c>
      <c r="R43" s="4" t="s">
        <v>31</v>
      </c>
      <c r="S43" s="7">
        <f>IFERROR(VLOOKUP(T43,[1]Hoja2!W:X,2,0),"")</f>
        <v>5</v>
      </c>
      <c r="T43" s="4" t="s">
        <v>33</v>
      </c>
      <c r="U43" s="7">
        <f>IFERROR(VLOOKUP(V43,[1]Hoja2!Z:AA,2,0),"")</f>
        <v>1</v>
      </c>
      <c r="V43" s="4" t="s">
        <v>45</v>
      </c>
      <c r="W43" s="7">
        <f>IFERROR(VLOOKUP(X43,[1]Hoja2!AC:AD,2,0),"")</f>
        <v>27</v>
      </c>
      <c r="X43" s="45">
        <v>14</v>
      </c>
      <c r="Y43" s="7">
        <f>IFERROR(VLOOKUP(Z43,[1]Hoja2!AF:AH,2,0),"")</f>
        <v>8</v>
      </c>
      <c r="Z43" s="41" t="s">
        <v>36</v>
      </c>
      <c r="AA43" s="89" t="s">
        <v>2913</v>
      </c>
    </row>
    <row r="44" spans="1:27" ht="15" customHeight="1">
      <c r="A44">
        <v>39</v>
      </c>
      <c r="B44" s="6" t="s">
        <v>18</v>
      </c>
      <c r="C44" s="2">
        <v>173001003072</v>
      </c>
      <c r="D44" s="4" t="s">
        <v>2575</v>
      </c>
      <c r="E44" s="6"/>
      <c r="F44" s="4" t="s">
        <v>2576</v>
      </c>
      <c r="G44" s="4" t="s">
        <v>2577</v>
      </c>
      <c r="H44" s="7" t="s">
        <v>51</v>
      </c>
      <c r="I44" s="4" t="s">
        <v>24</v>
      </c>
      <c r="J44" s="4" t="s">
        <v>25</v>
      </c>
      <c r="K44" s="6" t="s">
        <v>26</v>
      </c>
      <c r="L44" s="51" t="s">
        <v>2654</v>
      </c>
      <c r="M44" s="7" t="str">
        <f>IFERROR(VLOOKUP(N44,[1]Hoja2!F:G,2,0),"")</f>
        <v xml:space="preserve">D </v>
      </c>
      <c r="N44" s="4" t="s">
        <v>43</v>
      </c>
      <c r="O44" s="7">
        <f>IFERROR(VLOOKUP(P44,[1]Hoja2!J:K,2,0),"")</f>
        <v>6</v>
      </c>
      <c r="P44" s="4" t="s">
        <v>44</v>
      </c>
      <c r="Q44" s="7">
        <v>15</v>
      </c>
      <c r="R44" s="4" t="s">
        <v>2655</v>
      </c>
      <c r="S44" s="7">
        <f>IFERROR(VLOOKUP(T44,[1]Hoja2!W:X,2,0),"")</f>
        <v>5</v>
      </c>
      <c r="T44" s="4" t="s">
        <v>33</v>
      </c>
      <c r="U44" s="7">
        <f>IFERROR(VLOOKUP(V44,[1]Hoja2!Z:AA,2,0),"")</f>
        <v>2</v>
      </c>
      <c r="V44" s="4" t="s">
        <v>81</v>
      </c>
      <c r="W44" s="7">
        <f>IFERROR(VLOOKUP(X44,[1]Hoja2!AC:AD,2,0),"")</f>
        <v>12</v>
      </c>
      <c r="X44" s="45" t="s">
        <v>343</v>
      </c>
      <c r="Y44" s="7">
        <f>IFERROR(VLOOKUP(Z44,[1]Hoja2!AF:AH,2,0),"")</f>
        <v>8</v>
      </c>
      <c r="Z44" s="41" t="s">
        <v>36</v>
      </c>
      <c r="AA44" s="89" t="s">
        <v>2893</v>
      </c>
    </row>
    <row r="45" spans="1:27" ht="15" customHeight="1">
      <c r="A45">
        <v>40</v>
      </c>
      <c r="B45" s="6" t="s">
        <v>18</v>
      </c>
      <c r="C45" s="2">
        <v>173001003072</v>
      </c>
      <c r="D45" s="4" t="s">
        <v>2578</v>
      </c>
      <c r="E45" s="4"/>
      <c r="F45" s="4" t="s">
        <v>2579</v>
      </c>
      <c r="G45" s="4" t="s">
        <v>2580</v>
      </c>
      <c r="H45" s="7" t="s">
        <v>51</v>
      </c>
      <c r="I45" s="4" t="s">
        <v>24</v>
      </c>
      <c r="J45" s="4" t="s">
        <v>25</v>
      </c>
      <c r="K45" s="6" t="s">
        <v>26</v>
      </c>
      <c r="L45" s="52" t="s">
        <v>2656</v>
      </c>
      <c r="M45" s="7" t="s">
        <v>281</v>
      </c>
      <c r="N45" s="4" t="s">
        <v>43</v>
      </c>
      <c r="O45" s="7">
        <f>IFERROR(VLOOKUP(P45,[1]Hoja2!J:K,2,0),"")</f>
        <v>6</v>
      </c>
      <c r="P45" s="4" t="s">
        <v>44</v>
      </c>
      <c r="Q45" s="9">
        <v>14</v>
      </c>
      <c r="R45" s="4" t="s">
        <v>98</v>
      </c>
      <c r="S45" s="7">
        <v>5</v>
      </c>
      <c r="T45" s="4" t="s">
        <v>33</v>
      </c>
      <c r="U45" s="7">
        <v>2</v>
      </c>
      <c r="V45" s="4" t="s">
        <v>81</v>
      </c>
      <c r="W45" s="7">
        <v>11</v>
      </c>
      <c r="X45" s="45" t="s">
        <v>109</v>
      </c>
      <c r="Y45" s="7">
        <v>8</v>
      </c>
      <c r="Z45" s="41" t="s">
        <v>36</v>
      </c>
      <c r="AA45" s="89" t="s">
        <v>2892</v>
      </c>
    </row>
    <row r="46" spans="1:27" ht="15" customHeight="1">
      <c r="A46">
        <v>41</v>
      </c>
      <c r="B46" s="6" t="s">
        <v>18</v>
      </c>
      <c r="C46" s="2">
        <v>173001003072</v>
      </c>
      <c r="D46" s="4" t="s">
        <v>2581</v>
      </c>
      <c r="E46" s="4" t="s">
        <v>2582</v>
      </c>
      <c r="F46" s="4" t="s">
        <v>2583</v>
      </c>
      <c r="G46" s="4" t="s">
        <v>2549</v>
      </c>
      <c r="H46" s="7" t="s">
        <v>238</v>
      </c>
      <c r="I46" s="4" t="s">
        <v>41</v>
      </c>
      <c r="J46" s="4" t="s">
        <v>25</v>
      </c>
      <c r="K46" s="6" t="s">
        <v>26</v>
      </c>
      <c r="L46" s="51" t="s">
        <v>2657</v>
      </c>
      <c r="M46" s="7" t="s">
        <v>281</v>
      </c>
      <c r="N46" s="4" t="s">
        <v>43</v>
      </c>
      <c r="O46" s="7">
        <v>6</v>
      </c>
      <c r="P46" s="4" t="s">
        <v>44</v>
      </c>
      <c r="Q46" s="7">
        <v>15</v>
      </c>
      <c r="R46" s="4" t="s">
        <v>2655</v>
      </c>
      <c r="S46" s="7">
        <f>IFERROR(VLOOKUP(T46,[1]Hoja2!W:X,2,0),"")</f>
        <v>6</v>
      </c>
      <c r="T46" s="4" t="s">
        <v>293</v>
      </c>
      <c r="U46" s="7">
        <f>IFERROR(VLOOKUP(V46,[1]Hoja2!Z:AA,2,0),"")</f>
        <v>4</v>
      </c>
      <c r="V46" s="4" t="s">
        <v>65</v>
      </c>
      <c r="W46" s="7">
        <v>2</v>
      </c>
      <c r="X46" s="45" t="s">
        <v>120</v>
      </c>
      <c r="Y46" s="7">
        <v>8</v>
      </c>
      <c r="Z46" s="41" t="s">
        <v>36</v>
      </c>
      <c r="AA46" s="89" t="s">
        <v>2915</v>
      </c>
    </row>
    <row r="47" spans="1:27" ht="15" customHeight="1">
      <c r="A47">
        <v>42</v>
      </c>
      <c r="B47" s="6" t="s">
        <v>18</v>
      </c>
      <c r="C47" s="2">
        <v>173001003072</v>
      </c>
      <c r="D47" s="4" t="s">
        <v>2584</v>
      </c>
      <c r="E47" s="4" t="s">
        <v>87</v>
      </c>
      <c r="F47" s="4" t="s">
        <v>2585</v>
      </c>
      <c r="G47" s="4" t="s">
        <v>2586</v>
      </c>
      <c r="H47" s="7" t="str">
        <f>IFERROR(VLOOKUP(I47,[1]Hoja2!AQ:AR,2,0),"")</f>
        <v>M</v>
      </c>
      <c r="I47" s="4" t="s">
        <v>24</v>
      </c>
      <c r="J47" s="4" t="s">
        <v>25</v>
      </c>
      <c r="K47" s="6" t="s">
        <v>26</v>
      </c>
      <c r="L47" s="53" t="s">
        <v>2658</v>
      </c>
      <c r="M47" s="7" t="s">
        <v>281</v>
      </c>
      <c r="N47" s="4" t="s">
        <v>43</v>
      </c>
      <c r="O47" s="7">
        <f>IFERROR(VLOOKUP(P47,[1]Hoja2!J:K,2,0),"")</f>
        <v>6</v>
      </c>
      <c r="P47" s="4" t="s">
        <v>44</v>
      </c>
      <c r="Q47" s="7">
        <v>15</v>
      </c>
      <c r="R47" s="35" t="s">
        <v>2655</v>
      </c>
      <c r="S47" s="7">
        <f>IFERROR(VLOOKUP(T47,[1]Hoja2!W:X,2,0),"")</f>
        <v>4</v>
      </c>
      <c r="T47" s="4" t="s">
        <v>268</v>
      </c>
      <c r="U47" s="7">
        <f>IFERROR(VLOOKUP(V47,[1]Hoja2!Z:AA,2,0),"")</f>
        <v>4</v>
      </c>
      <c r="V47" s="4" t="s">
        <v>65</v>
      </c>
      <c r="W47" s="7">
        <f>IFERROR(VLOOKUP(X47,[1]Hoja2!AC:AD,2,0),"")</f>
        <v>2</v>
      </c>
      <c r="X47" s="45" t="s">
        <v>114</v>
      </c>
      <c r="Y47" s="7">
        <f>IFERROR(VLOOKUP(Z47,[1]Hoja2!AF:AH,2,0),"")</f>
        <v>8</v>
      </c>
      <c r="Z47" s="41" t="s">
        <v>36</v>
      </c>
      <c r="AA47" s="89" t="s">
        <v>2886</v>
      </c>
    </row>
    <row r="48" spans="1:27" ht="15" customHeight="1">
      <c r="A48">
        <v>43</v>
      </c>
      <c r="B48" s="6" t="s">
        <v>18</v>
      </c>
      <c r="C48" s="2">
        <v>173001003072</v>
      </c>
      <c r="D48" s="4" t="s">
        <v>2587</v>
      </c>
      <c r="E48" s="6"/>
      <c r="F48" s="4" t="s">
        <v>2588</v>
      </c>
      <c r="G48" s="4" t="s">
        <v>1616</v>
      </c>
      <c r="H48" s="7" t="s">
        <v>51</v>
      </c>
      <c r="I48" s="4" t="s">
        <v>24</v>
      </c>
      <c r="J48" s="4" t="s">
        <v>25</v>
      </c>
      <c r="K48" s="6" t="s">
        <v>26</v>
      </c>
      <c r="L48" s="49" t="s">
        <v>2659</v>
      </c>
      <c r="M48" s="7" t="s">
        <v>281</v>
      </c>
      <c r="N48" s="4" t="s">
        <v>43</v>
      </c>
      <c r="O48" s="7">
        <f>IFERROR(VLOOKUP(P48,[1]Hoja2!J:K,2,0),"")</f>
        <v>6</v>
      </c>
      <c r="P48" s="4" t="s">
        <v>44</v>
      </c>
      <c r="Q48" s="7">
        <v>15</v>
      </c>
      <c r="R48" s="4" t="s">
        <v>2655</v>
      </c>
      <c r="S48" s="7">
        <f>IFERROR(VLOOKUP(T48,[1]Hoja2!W:X,2,0),"")</f>
        <v>5</v>
      </c>
      <c r="T48" s="4" t="s">
        <v>33</v>
      </c>
      <c r="U48" s="7">
        <f>IFERROR(VLOOKUP(V48,[1]Hoja2!Z:AA,2,0),"")</f>
        <v>2</v>
      </c>
      <c r="V48" s="4" t="s">
        <v>81</v>
      </c>
      <c r="W48" s="7">
        <f>IFERROR(VLOOKUP(X48,[1]Hoja2!AC:AD,2,0),"")</f>
        <v>10</v>
      </c>
      <c r="X48" s="45" t="s">
        <v>35</v>
      </c>
      <c r="Y48" s="7">
        <f>IFERROR(VLOOKUP(Z48,[1]Hoja2!AF:AH,2,0),"")</f>
        <v>8</v>
      </c>
      <c r="Z48" s="41" t="s">
        <v>36</v>
      </c>
      <c r="AA48" s="89" t="s">
        <v>2900</v>
      </c>
    </row>
    <row r="49" spans="1:27" ht="15" customHeight="1">
      <c r="A49">
        <v>44</v>
      </c>
      <c r="B49" s="6" t="s">
        <v>18</v>
      </c>
      <c r="C49" s="2">
        <v>173001003072</v>
      </c>
      <c r="D49" s="4" t="s">
        <v>2589</v>
      </c>
      <c r="E49" s="4" t="s">
        <v>2590</v>
      </c>
      <c r="F49" s="4" t="s">
        <v>2591</v>
      </c>
      <c r="G49" s="4" t="s">
        <v>2592</v>
      </c>
      <c r="H49" s="7" t="str">
        <f>IFERROR(VLOOKUP(I49,[1]Hoja2!AQ:AR,2,0),"")</f>
        <v>M</v>
      </c>
      <c r="I49" s="4" t="s">
        <v>24</v>
      </c>
      <c r="J49" s="4" t="s">
        <v>25</v>
      </c>
      <c r="K49" s="6" t="s">
        <v>26</v>
      </c>
      <c r="L49" s="36" t="s">
        <v>2660</v>
      </c>
      <c r="M49" s="7" t="str">
        <f>IFERROR(VLOOKUP(N49,[1]Hoja2!F:G,2,0),"")</f>
        <v xml:space="preserve">D </v>
      </c>
      <c r="N49" s="4" t="s">
        <v>43</v>
      </c>
      <c r="O49" s="7">
        <f>IFERROR(VLOOKUP(P49,[1]Hoja2!J:K,2,0),"")</f>
        <v>6</v>
      </c>
      <c r="P49" s="4" t="s">
        <v>44</v>
      </c>
      <c r="Q49" s="7">
        <f>IFERROR(VLOOKUP(R49,[1]Hoja2!P:Q,2,0),"")</f>
        <v>15</v>
      </c>
      <c r="R49" s="4" t="s">
        <v>31</v>
      </c>
      <c r="S49" s="7">
        <f>IFERROR(VLOOKUP(T49,[1]Hoja2!W:X,2,0),"")</f>
        <v>5</v>
      </c>
      <c r="T49" s="4" t="s">
        <v>33</v>
      </c>
      <c r="U49" s="7">
        <f>IFERROR(VLOOKUP(V49,[1]Hoja2!Z:AA,2,0),"")</f>
        <v>2</v>
      </c>
      <c r="V49" s="4" t="s">
        <v>81</v>
      </c>
      <c r="W49" s="7">
        <f>IFERROR(VLOOKUP(X49,[1]Hoja2!AC:AD,2,0),"")</f>
        <v>3</v>
      </c>
      <c r="X49" s="45" t="s">
        <v>256</v>
      </c>
      <c r="Y49" s="7">
        <f>IFERROR(VLOOKUP(Z49,[1]Hoja2!AF:AH,2,0),"")</f>
        <v>8</v>
      </c>
      <c r="Z49" s="41" t="s">
        <v>36</v>
      </c>
      <c r="AA49" s="89" t="s">
        <v>2899</v>
      </c>
    </row>
    <row r="50" spans="1:27" ht="15" customHeight="1">
      <c r="A50">
        <v>45</v>
      </c>
      <c r="B50" s="6" t="s">
        <v>18</v>
      </c>
      <c r="C50" s="2">
        <v>173001003072</v>
      </c>
      <c r="D50" s="4" t="s">
        <v>2593</v>
      </c>
      <c r="E50" s="4" t="s">
        <v>2594</v>
      </c>
      <c r="F50" s="4" t="s">
        <v>2595</v>
      </c>
      <c r="G50" s="4" t="s">
        <v>2596</v>
      </c>
      <c r="H50" s="7" t="s">
        <v>51</v>
      </c>
      <c r="I50" s="4" t="s">
        <v>24</v>
      </c>
      <c r="J50" s="4" t="s">
        <v>25</v>
      </c>
      <c r="K50" s="6" t="s">
        <v>26</v>
      </c>
      <c r="L50" s="10" t="s">
        <v>2661</v>
      </c>
      <c r="M50" s="7" t="s">
        <v>281</v>
      </c>
      <c r="N50" s="4" t="s">
        <v>43</v>
      </c>
      <c r="O50" s="7">
        <f>IFERROR(VLOOKUP(P50,[1]Hoja2!J:K,2,0),"")</f>
        <v>6</v>
      </c>
      <c r="P50" s="4" t="s">
        <v>44</v>
      </c>
      <c r="Q50" s="7">
        <f>IFERROR(VLOOKUP(R50,[1]Hoja2!P:Q,2,0),"")</f>
        <v>14</v>
      </c>
      <c r="R50" s="4" t="s">
        <v>98</v>
      </c>
      <c r="S50" s="7">
        <f>IFERROR(VLOOKUP(T50,[1]Hoja2!W:X,2,0),"")</f>
        <v>5</v>
      </c>
      <c r="T50" s="4" t="s">
        <v>33</v>
      </c>
      <c r="U50" s="7">
        <f>IFERROR(VLOOKUP(V50,[1]Hoja2!Z:AA,2,0),"")</f>
        <v>2</v>
      </c>
      <c r="V50" s="4" t="s">
        <v>81</v>
      </c>
      <c r="W50" s="7">
        <f>IFERROR(VLOOKUP(X50,[1]Hoja2!AC:AD,2,0),"")</f>
        <v>8</v>
      </c>
      <c r="X50" s="45" t="s">
        <v>120</v>
      </c>
      <c r="Y50" s="7">
        <f>IFERROR(VLOOKUP(Z50,[1]Hoja2!AF:AH,2,0),"")</f>
        <v>8</v>
      </c>
      <c r="Z50" s="41" t="s">
        <v>36</v>
      </c>
      <c r="AA50" s="89" t="s">
        <v>2900</v>
      </c>
    </row>
    <row r="51" spans="1:27" ht="15" customHeight="1">
      <c r="A51">
        <v>46</v>
      </c>
      <c r="B51" s="64" t="s">
        <v>18</v>
      </c>
      <c r="C51" s="2">
        <v>173001003072</v>
      </c>
      <c r="D51" s="32" t="s">
        <v>2597</v>
      </c>
      <c r="E51" s="32"/>
      <c r="F51" s="32" t="s">
        <v>896</v>
      </c>
      <c r="G51" s="32" t="s">
        <v>2598</v>
      </c>
      <c r="H51" s="7" t="str">
        <f>IFERROR(VLOOKUP(I51,[1]Hoja2!AQ:AR,2,0),"")</f>
        <v>M</v>
      </c>
      <c r="I51" s="4" t="s">
        <v>24</v>
      </c>
      <c r="J51" s="4" t="s">
        <v>25</v>
      </c>
      <c r="K51" s="6" t="s">
        <v>26</v>
      </c>
      <c r="L51" s="37" t="s">
        <v>2662</v>
      </c>
      <c r="M51" s="7" t="str">
        <f>IFERROR(VLOOKUP(N51,[1]Hoja2!F:G,2,0),"")</f>
        <v xml:space="preserve">D </v>
      </c>
      <c r="N51" s="4" t="s">
        <v>43</v>
      </c>
      <c r="O51" s="7">
        <f>IFERROR(VLOOKUP(P51,[1]Hoja2!J:K,2,0),"")</f>
        <v>6</v>
      </c>
      <c r="P51" s="4" t="s">
        <v>44</v>
      </c>
      <c r="Q51" s="7">
        <f>IFERROR(VLOOKUP(R51,[1]Hoja2!P:Q,2,0),"")</f>
        <v>15</v>
      </c>
      <c r="R51" s="4" t="s">
        <v>31</v>
      </c>
      <c r="S51" s="7">
        <f>IFERROR(VLOOKUP(T51,[1]Hoja2!W:X,2,0),"")</f>
        <v>5</v>
      </c>
      <c r="T51" s="4" t="s">
        <v>33</v>
      </c>
      <c r="U51" s="7">
        <f>IFERROR(VLOOKUP(V51,[1]Hoja2!Z:AA,2,0),"")</f>
        <v>2</v>
      </c>
      <c r="V51" s="4" t="s">
        <v>81</v>
      </c>
      <c r="W51" s="7">
        <f>IFERROR(VLOOKUP(X51,[1]Hoja2!AC:AD,2,0),"")</f>
        <v>7</v>
      </c>
      <c r="X51" s="45" t="s">
        <v>54</v>
      </c>
      <c r="Y51" s="7">
        <f>IFERROR(VLOOKUP(Z51,[1]Hoja2!AF:AH,2,0),"")</f>
        <v>8</v>
      </c>
      <c r="Z51" s="41" t="s">
        <v>36</v>
      </c>
      <c r="AA51" s="89" t="s">
        <v>2884</v>
      </c>
    </row>
    <row r="52" spans="1:27" ht="15" customHeight="1">
      <c r="A52">
        <v>47</v>
      </c>
      <c r="B52" s="44" t="s">
        <v>2599</v>
      </c>
      <c r="C52" s="62">
        <v>173001003072</v>
      </c>
      <c r="D52" s="4" t="s">
        <v>2600</v>
      </c>
      <c r="E52" s="4" t="s">
        <v>2601</v>
      </c>
      <c r="F52" s="4" t="s">
        <v>2602</v>
      </c>
      <c r="G52" s="4" t="s">
        <v>2603</v>
      </c>
      <c r="H52" s="7" t="str">
        <f>IFERROR(VLOOKUP(I52,[1]Hoja2!AQ:AR,2,0),"")</f>
        <v>M</v>
      </c>
      <c r="I52" s="4" t="s">
        <v>24</v>
      </c>
      <c r="J52" s="4" t="s">
        <v>404</v>
      </c>
      <c r="K52" s="4" t="s">
        <v>2663</v>
      </c>
      <c r="L52" s="42" t="s">
        <v>2664</v>
      </c>
      <c r="M52" s="7" t="str">
        <f>IFERROR(VLOOKUP(N52,[1]Hoja2!F:G,2,0),"")</f>
        <v xml:space="preserve">D </v>
      </c>
      <c r="N52" s="4" t="s">
        <v>43</v>
      </c>
      <c r="O52" s="7">
        <f>IFERROR(VLOOKUP(P52,[1]Hoja2!J:K,2,0),"")</f>
        <v>6</v>
      </c>
      <c r="P52" s="4" t="s">
        <v>44</v>
      </c>
      <c r="Q52" s="7">
        <f>IFERROR(VLOOKUP(R52,[1]Hoja2!P:Q,2,0),"")</f>
        <v>15</v>
      </c>
      <c r="R52" s="4" t="s">
        <v>31</v>
      </c>
      <c r="S52" s="7">
        <f>IFERROR(VLOOKUP(T52,[1]Hoja2!W:X,2,0),"")</f>
        <v>5</v>
      </c>
      <c r="T52" s="4" t="s">
        <v>33</v>
      </c>
      <c r="U52" s="7">
        <f>IFERROR(VLOOKUP(V52,[1]Hoja2!Z:AA,2,0),"")</f>
        <v>2</v>
      </c>
      <c r="V52" s="4" t="s">
        <v>81</v>
      </c>
      <c r="W52" s="7">
        <f>IFERROR(VLOOKUP(X52,[1]Hoja2!AC:AD,2,0),"")</f>
        <v>8</v>
      </c>
      <c r="X52" s="45" t="s">
        <v>120</v>
      </c>
      <c r="Y52" s="7">
        <f>IFERROR(VLOOKUP(Z52,[1]Hoja2!AF:AH,2,0),"")</f>
        <v>8</v>
      </c>
      <c r="Z52" s="41" t="s">
        <v>36</v>
      </c>
      <c r="AA52" s="89"/>
    </row>
    <row r="53" spans="1:27" ht="15" customHeight="1">
      <c r="A53">
        <v>48</v>
      </c>
      <c r="B53" s="66" t="s">
        <v>18</v>
      </c>
      <c r="C53" s="62">
        <v>173001003072</v>
      </c>
      <c r="D53" s="4" t="s">
        <v>2604</v>
      </c>
      <c r="E53" s="6"/>
      <c r="F53" s="4" t="s">
        <v>2605</v>
      </c>
      <c r="G53" s="4" t="s">
        <v>2606</v>
      </c>
      <c r="H53" s="7" t="s">
        <v>51</v>
      </c>
      <c r="I53" s="4" t="s">
        <v>24</v>
      </c>
      <c r="J53" s="4" t="s">
        <v>25</v>
      </c>
      <c r="K53" s="6" t="s">
        <v>26</v>
      </c>
      <c r="L53" s="43" t="s">
        <v>2665</v>
      </c>
      <c r="M53" s="7" t="s">
        <v>281</v>
      </c>
      <c r="N53" s="4" t="s">
        <v>43</v>
      </c>
      <c r="O53" s="7">
        <v>6</v>
      </c>
      <c r="P53" s="4" t="s">
        <v>44</v>
      </c>
      <c r="Q53" s="7">
        <v>14</v>
      </c>
      <c r="R53" s="4" t="s">
        <v>98</v>
      </c>
      <c r="S53" s="7">
        <f>IFERROR(VLOOKUP(T53,[1]Hoja2!W:X,2,0),"")</f>
        <v>5</v>
      </c>
      <c r="T53" s="4" t="s">
        <v>33</v>
      </c>
      <c r="U53" s="7">
        <v>1</v>
      </c>
      <c r="V53" s="4" t="s">
        <v>45</v>
      </c>
      <c r="W53" s="7">
        <f>IFERROR(VLOOKUP(X53,[1]Hoja2!AC:AD,2,0),"")</f>
        <v>27</v>
      </c>
      <c r="X53" s="45">
        <v>14</v>
      </c>
      <c r="Y53" s="7">
        <f>IFERROR(VLOOKUP(Z53,[1]Hoja2!AF:AH,2,0),"")</f>
        <v>8</v>
      </c>
      <c r="Z53" s="41" t="s">
        <v>36</v>
      </c>
      <c r="AA53" s="89" t="s">
        <v>2888</v>
      </c>
    </row>
    <row r="54" spans="1:27" ht="15" customHeight="1">
      <c r="A54">
        <v>49</v>
      </c>
      <c r="B54" s="81" t="s">
        <v>18</v>
      </c>
      <c r="C54" s="62">
        <v>173001003072</v>
      </c>
      <c r="D54" s="4" t="s">
        <v>91</v>
      </c>
      <c r="E54" s="4" t="s">
        <v>2607</v>
      </c>
      <c r="F54" s="4" t="s">
        <v>1281</v>
      </c>
      <c r="G54" s="4" t="s">
        <v>2608</v>
      </c>
      <c r="H54" s="7" t="str">
        <f>IFERROR(VLOOKUP(I54,[1]Hoja2!AQ:AR,2,0),"")</f>
        <v>M</v>
      </c>
      <c r="I54" s="4" t="s">
        <v>24</v>
      </c>
      <c r="J54" s="4" t="s">
        <v>25</v>
      </c>
      <c r="K54" s="6" t="s">
        <v>26</v>
      </c>
      <c r="L54" s="44" t="s">
        <v>2666</v>
      </c>
      <c r="M54" s="7"/>
      <c r="N54" s="4" t="s">
        <v>43</v>
      </c>
      <c r="O54" s="9">
        <v>6</v>
      </c>
      <c r="P54" s="4" t="s">
        <v>44</v>
      </c>
      <c r="Q54" s="9">
        <v>15</v>
      </c>
      <c r="R54" s="4" t="s">
        <v>31</v>
      </c>
      <c r="S54" s="7"/>
      <c r="T54" s="4" t="s">
        <v>33</v>
      </c>
      <c r="U54" s="9" t="s">
        <v>2667</v>
      </c>
      <c r="V54" s="4" t="s">
        <v>45</v>
      </c>
      <c r="W54" s="7"/>
      <c r="X54" s="45" t="s">
        <v>54</v>
      </c>
      <c r="Y54" s="9">
        <v>8</v>
      </c>
      <c r="Z54" s="41" t="s">
        <v>36</v>
      </c>
      <c r="AA54" s="89" t="s">
        <v>2884</v>
      </c>
    </row>
    <row r="55" spans="1:27" ht="15" customHeight="1">
      <c r="A55">
        <v>50</v>
      </c>
      <c r="B55" s="81" t="s">
        <v>18</v>
      </c>
      <c r="C55" s="62">
        <v>173001003072</v>
      </c>
      <c r="D55" s="32" t="s">
        <v>2609</v>
      </c>
      <c r="E55" s="32" t="s">
        <v>2610</v>
      </c>
      <c r="F55" s="32" t="s">
        <v>2611</v>
      </c>
      <c r="G55" s="32" t="s">
        <v>2612</v>
      </c>
      <c r="H55" s="7" t="str">
        <f>IFERROR(VLOOKUP(I55,[1]Hoja2!AQ:AR,2,0),"")</f>
        <v>M</v>
      </c>
      <c r="I55" s="4" t="s">
        <v>24</v>
      </c>
      <c r="J55" s="4" t="s">
        <v>25</v>
      </c>
      <c r="K55" s="6" t="s">
        <v>26</v>
      </c>
      <c r="L55" s="44" t="s">
        <v>2668</v>
      </c>
      <c r="M55" s="7" t="str">
        <f>IFERROR(VLOOKUP(N55,[1]Hoja2!F:G,2,0),"")</f>
        <v xml:space="preserve">D </v>
      </c>
      <c r="N55" s="4" t="s">
        <v>43</v>
      </c>
      <c r="O55" s="7">
        <f>IFERROR(VLOOKUP(P55,[1]Hoja2!J:K,2,0),"")</f>
        <v>6</v>
      </c>
      <c r="P55" s="4" t="s">
        <v>44</v>
      </c>
      <c r="Q55" s="7">
        <f>IFERROR(VLOOKUP(R55,[1]Hoja2!P:Q,2,0),"")</f>
        <v>15</v>
      </c>
      <c r="R55" s="4" t="s">
        <v>31</v>
      </c>
      <c r="S55" s="7">
        <f>IFERROR(VLOOKUP(T55,[1]Hoja2!W:X,2,0),"")</f>
        <v>5</v>
      </c>
      <c r="T55" s="4" t="s">
        <v>33</v>
      </c>
      <c r="U55" s="7">
        <f>IFERROR(VLOOKUP(V55,[1]Hoja2!Z:AA,2,0),"")</f>
        <v>2</v>
      </c>
      <c r="V55" s="4" t="s">
        <v>81</v>
      </c>
      <c r="W55" s="7">
        <f>IFERROR(VLOOKUP(X55,[1]Hoja2!AC:AD,2,0),"")</f>
        <v>6</v>
      </c>
      <c r="X55" s="45" t="s">
        <v>71</v>
      </c>
      <c r="Y55" s="7">
        <f>IFERROR(VLOOKUP(Z55,[1]Hoja2!AF:AH,2,0),"")</f>
        <v>8</v>
      </c>
      <c r="Z55" s="41" t="s">
        <v>36</v>
      </c>
      <c r="AA55" s="89" t="s">
        <v>2937</v>
      </c>
    </row>
    <row r="56" spans="1:27" ht="15" customHeight="1">
      <c r="A56">
        <v>51</v>
      </c>
      <c r="B56" s="6" t="s">
        <v>18</v>
      </c>
      <c r="C56" s="2">
        <v>173001003072</v>
      </c>
      <c r="D56" s="33" t="s">
        <v>159</v>
      </c>
      <c r="E56" s="33" t="s">
        <v>151</v>
      </c>
      <c r="F56" s="33" t="s">
        <v>2679</v>
      </c>
      <c r="G56" s="33" t="s">
        <v>2606</v>
      </c>
      <c r="H56" s="39" t="str">
        <f>IFERROR(VLOOKUP(I56,Hoja2!AQ:AR,2,0),"")</f>
        <v>M</v>
      </c>
      <c r="I56" s="34" t="s">
        <v>24</v>
      </c>
      <c r="J56" s="4" t="s">
        <v>25</v>
      </c>
      <c r="K56" s="67" t="s">
        <v>26</v>
      </c>
      <c r="L56" s="68" t="s">
        <v>2711</v>
      </c>
      <c r="M56" s="3" t="str">
        <f>IFERROR(VLOOKUP(N56,Hoja2!F:G,2,0),"")</f>
        <v xml:space="preserve">D </v>
      </c>
      <c r="N56" s="40" t="s">
        <v>43</v>
      </c>
      <c r="O56" s="3">
        <f>IFERROR(VLOOKUP(P56,Hoja2!J:K,2,0),"")</f>
        <v>6</v>
      </c>
      <c r="P56" s="40" t="s">
        <v>44</v>
      </c>
      <c r="Q56" s="3">
        <f>IFERROR(VLOOKUP(R56,Hoja2!P:Q,2,0),"")</f>
        <v>15</v>
      </c>
      <c r="R56" s="40" t="s">
        <v>31</v>
      </c>
      <c r="S56" s="3">
        <f>IFERROR(VLOOKUP(T56,Hoja2!W:X,2,0),"")</f>
        <v>5</v>
      </c>
      <c r="T56" s="40" t="s">
        <v>33</v>
      </c>
      <c r="U56" s="3">
        <f>IFERROR(VLOOKUP(V56,Hoja2!Z:AA,2,0),"")</f>
        <v>4</v>
      </c>
      <c r="V56" s="40" t="s">
        <v>65</v>
      </c>
      <c r="W56" s="3">
        <f>IFERROR(VLOOKUP(X56,Hoja2!AC:AD,2,0),"")</f>
        <v>6</v>
      </c>
      <c r="X56" s="70" t="s">
        <v>71</v>
      </c>
      <c r="Y56" s="3">
        <f>IFERROR(VLOOKUP(Z56,Hoja2!AF:AH,2,0),"")</f>
        <v>8</v>
      </c>
      <c r="Z56" s="78" t="s">
        <v>36</v>
      </c>
      <c r="AA56" s="89" t="s">
        <v>2915</v>
      </c>
    </row>
    <row r="57" spans="1:27" ht="15" customHeight="1">
      <c r="A57">
        <v>52</v>
      </c>
      <c r="B57" s="6" t="s">
        <v>18</v>
      </c>
      <c r="C57" s="2">
        <v>173001003072</v>
      </c>
      <c r="D57" s="33" t="s">
        <v>2680</v>
      </c>
      <c r="E57" s="33"/>
      <c r="F57" s="33" t="s">
        <v>2681</v>
      </c>
      <c r="G57" s="33" t="s">
        <v>2549</v>
      </c>
      <c r="H57" s="39" t="str">
        <f>IFERROR(VLOOKUP(I57,Hoja2!AQ:AR,2,0),"")</f>
        <v>M</v>
      </c>
      <c r="I57" s="34" t="s">
        <v>24</v>
      </c>
      <c r="J57" s="4" t="s">
        <v>25</v>
      </c>
      <c r="K57" s="67" t="s">
        <v>26</v>
      </c>
      <c r="L57" s="68" t="s">
        <v>2712</v>
      </c>
      <c r="M57" s="3" t="str">
        <f>IFERROR(VLOOKUP(N57,Hoja2!F:G,2,0),"")</f>
        <v xml:space="preserve">D </v>
      </c>
      <c r="N57" s="40" t="s">
        <v>43</v>
      </c>
      <c r="O57" s="3">
        <f>IFERROR(VLOOKUP(P57,Hoja2!J:K,2,0),"")</f>
        <v>7</v>
      </c>
      <c r="P57" s="40" t="s">
        <v>301</v>
      </c>
      <c r="Q57" s="3">
        <f>IFERROR(VLOOKUP(R57,Hoja2!P:Q,2,0),"")</f>
        <v>7</v>
      </c>
      <c r="R57" s="40" t="s">
        <v>302</v>
      </c>
      <c r="S57" s="3">
        <f>IFERROR(VLOOKUP(T57,Hoja2!W:X,2,0),"")</f>
        <v>5</v>
      </c>
      <c r="T57" s="40" t="s">
        <v>33</v>
      </c>
      <c r="U57" s="3">
        <f>IFERROR(VLOOKUP(V57,Hoja2!Z:AA,2,0),"")</f>
        <v>4</v>
      </c>
      <c r="V57" s="40" t="s">
        <v>65</v>
      </c>
      <c r="W57" s="3">
        <f>IFERROR(VLOOKUP(X57,Hoja2!AC:AD,2,0),"")</f>
        <v>24</v>
      </c>
      <c r="X57" s="70">
        <v>11</v>
      </c>
      <c r="Y57" s="3">
        <f>IFERROR(VLOOKUP(Z57,Hoja2!AF:AH,2,0),"")</f>
        <v>8</v>
      </c>
      <c r="Z57" s="78" t="s">
        <v>36</v>
      </c>
      <c r="AA57" s="89" t="s">
        <v>2922</v>
      </c>
    </row>
    <row r="58" spans="1:27" ht="15" customHeight="1">
      <c r="A58">
        <v>53</v>
      </c>
      <c r="B58" s="6" t="s">
        <v>18</v>
      </c>
      <c r="C58" s="2">
        <v>173001003072</v>
      </c>
      <c r="D58" s="33" t="s">
        <v>2682</v>
      </c>
      <c r="E58" s="33" t="s">
        <v>2683</v>
      </c>
      <c r="F58" s="33" t="s">
        <v>135</v>
      </c>
      <c r="G58" s="33" t="s">
        <v>131</v>
      </c>
      <c r="H58" s="39" t="str">
        <f>IFERROR(VLOOKUP(I58,Hoja2!AQ:AR,2,0),"")</f>
        <v>H</v>
      </c>
      <c r="I58" s="34" t="s">
        <v>41</v>
      </c>
      <c r="J58" s="4" t="s">
        <v>25</v>
      </c>
      <c r="K58" s="67" t="s">
        <v>26</v>
      </c>
      <c r="L58" s="68" t="s">
        <v>2713</v>
      </c>
      <c r="M58" s="3" t="str">
        <f>IFERROR(VLOOKUP(N58,Hoja2!F:G,2,0),"")</f>
        <v xml:space="preserve">D </v>
      </c>
      <c r="N58" s="40" t="s">
        <v>43</v>
      </c>
      <c r="O58" s="3">
        <f>IFERROR(VLOOKUP(P58,Hoja2!J:K,2,0),"")</f>
        <v>7</v>
      </c>
      <c r="P58" s="40" t="s">
        <v>301</v>
      </c>
      <c r="Q58" s="3">
        <f>IFERROR(VLOOKUP(R58,Hoja2!P:Q,2,0),"")</f>
        <v>8</v>
      </c>
      <c r="R58" s="40" t="s">
        <v>312</v>
      </c>
      <c r="S58" s="3">
        <f>IFERROR(VLOOKUP(T58,Hoja2!W:X,2,0),"")</f>
        <v>6</v>
      </c>
      <c r="T58" s="40" t="s">
        <v>293</v>
      </c>
      <c r="U58" s="3">
        <f>IFERROR(VLOOKUP(V58,Hoja2!Z:AA,2,0),"")</f>
        <v>1</v>
      </c>
      <c r="V58" s="40" t="s">
        <v>45</v>
      </c>
      <c r="W58" s="3">
        <f>IFERROR(VLOOKUP(X58,Hoja2!AC:AD,2,0),"")</f>
        <v>6</v>
      </c>
      <c r="X58" s="70" t="s">
        <v>71</v>
      </c>
      <c r="Y58" s="3">
        <f>IFERROR(VLOOKUP(Z58,Hoja2!AF:AH,2,0),"")</f>
        <v>8</v>
      </c>
      <c r="Z58" s="78" t="s">
        <v>36</v>
      </c>
      <c r="AA58" s="89" t="s">
        <v>2920</v>
      </c>
    </row>
    <row r="59" spans="1:27" ht="15" customHeight="1">
      <c r="A59">
        <v>54</v>
      </c>
      <c r="B59" s="6" t="s">
        <v>18</v>
      </c>
      <c r="C59" s="2">
        <v>173001003072</v>
      </c>
      <c r="D59" s="33" t="s">
        <v>2684</v>
      </c>
      <c r="E59" s="33"/>
      <c r="F59" s="33" t="s">
        <v>2685</v>
      </c>
      <c r="G59" s="33" t="s">
        <v>2686</v>
      </c>
      <c r="H59" s="39" t="str">
        <f>IFERROR(VLOOKUP(I59,Hoja2!AQ:AR,2,0),"")</f>
        <v>H</v>
      </c>
      <c r="I59" s="34" t="s">
        <v>41</v>
      </c>
      <c r="J59" s="4" t="s">
        <v>25</v>
      </c>
      <c r="K59" s="67" t="s">
        <v>26</v>
      </c>
      <c r="L59" s="68" t="s">
        <v>2714</v>
      </c>
      <c r="M59" s="3" t="str">
        <f>IFERROR(VLOOKUP(N59,Hoja2!F:G,2,0),"")</f>
        <v xml:space="preserve">D </v>
      </c>
      <c r="N59" s="40" t="s">
        <v>43</v>
      </c>
      <c r="O59" s="3">
        <f>IFERROR(VLOOKUP(P59,Hoja2!J:K,2,0),"")</f>
        <v>6</v>
      </c>
      <c r="P59" s="40" t="s">
        <v>44</v>
      </c>
      <c r="Q59" s="3">
        <f>IFERROR(VLOOKUP(R59,Hoja2!P:Q,2,0),"")</f>
        <v>15</v>
      </c>
      <c r="R59" s="40" t="s">
        <v>31</v>
      </c>
      <c r="S59" s="3">
        <f>IFERROR(VLOOKUP(T59,Hoja2!W:X,2,0),"")</f>
        <v>2</v>
      </c>
      <c r="T59" s="40" t="s">
        <v>245</v>
      </c>
      <c r="U59" s="3">
        <f>IFERROR(VLOOKUP(V59,Hoja2!Z:AA,2,0),"")</f>
        <v>1</v>
      </c>
      <c r="V59" s="40" t="s">
        <v>45</v>
      </c>
      <c r="W59" s="3">
        <f>IFERROR(VLOOKUP(X59,Hoja2!AC:AD,2,0),"")</f>
        <v>27</v>
      </c>
      <c r="X59" s="70">
        <v>14</v>
      </c>
      <c r="Y59" s="3">
        <f>IFERROR(VLOOKUP(Z59,Hoja2!AF:AH,2,0),"")</f>
        <v>8</v>
      </c>
      <c r="Z59" s="78" t="s">
        <v>36</v>
      </c>
      <c r="AA59" s="89" t="s">
        <v>2896</v>
      </c>
    </row>
    <row r="60" spans="1:27" ht="15" customHeight="1">
      <c r="A60">
        <v>55</v>
      </c>
      <c r="B60" s="6" t="s">
        <v>18</v>
      </c>
      <c r="C60" s="2">
        <v>173001003072</v>
      </c>
      <c r="D60" s="33" t="s">
        <v>91</v>
      </c>
      <c r="E60" s="33" t="s">
        <v>2572</v>
      </c>
      <c r="F60" s="33" t="s">
        <v>2687</v>
      </c>
      <c r="G60" s="33" t="s">
        <v>22</v>
      </c>
      <c r="H60" s="39" t="str">
        <f>IFERROR(VLOOKUP(I60,Hoja2!AQ:AR,2,0),"")</f>
        <v>M</v>
      </c>
      <c r="I60" s="34" t="s">
        <v>24</v>
      </c>
      <c r="J60" s="4" t="s">
        <v>25</v>
      </c>
      <c r="K60" s="67" t="s">
        <v>26</v>
      </c>
      <c r="L60" s="68" t="s">
        <v>2715</v>
      </c>
      <c r="M60" s="3" t="str">
        <f>IFERROR(VLOOKUP(N60,Hoja2!F:G,2,0),"")</f>
        <v xml:space="preserve">D </v>
      </c>
      <c r="N60" s="40" t="s">
        <v>43</v>
      </c>
      <c r="O60" s="3">
        <f>IFERROR(VLOOKUP(P60,Hoja2!J:K,2,0),"")</f>
        <v>6</v>
      </c>
      <c r="P60" s="40" t="s">
        <v>44</v>
      </c>
      <c r="Q60" s="3">
        <f>IFERROR(VLOOKUP(R60,Hoja2!P:Q,2,0),"")</f>
        <v>15</v>
      </c>
      <c r="R60" s="40" t="s">
        <v>31</v>
      </c>
      <c r="S60" s="3">
        <f>IFERROR(VLOOKUP(T60,Hoja2!W:X,2,0),"")</f>
        <v>5</v>
      </c>
      <c r="T60" s="40" t="s">
        <v>33</v>
      </c>
      <c r="U60" s="3">
        <f>IFERROR(VLOOKUP(V60,Hoja2!Z:AA,2,0),"")</f>
        <v>1</v>
      </c>
      <c r="V60" s="40" t="s">
        <v>45</v>
      </c>
      <c r="W60" s="3">
        <f>IFERROR(VLOOKUP(X60,Hoja2!AC:AD,2,0),"")</f>
        <v>7</v>
      </c>
      <c r="X60" s="70" t="s">
        <v>54</v>
      </c>
      <c r="Y60" s="3">
        <f>IFERROR(VLOOKUP(Z60,Hoja2!AF:AH,2,0),"")</f>
        <v>8</v>
      </c>
      <c r="Z60" s="78" t="s">
        <v>36</v>
      </c>
      <c r="AA60" s="89" t="s">
        <v>2911</v>
      </c>
    </row>
    <row r="61" spans="1:27" ht="15" customHeight="1">
      <c r="A61">
        <v>56</v>
      </c>
      <c r="B61" s="6" t="s">
        <v>18</v>
      </c>
      <c r="C61" s="2">
        <v>173001003072</v>
      </c>
      <c r="D61" s="33" t="s">
        <v>99</v>
      </c>
      <c r="E61" s="33" t="s">
        <v>2688</v>
      </c>
      <c r="F61" s="33" t="s">
        <v>127</v>
      </c>
      <c r="G61" s="33" t="s">
        <v>2689</v>
      </c>
      <c r="H61" s="39" t="str">
        <f>IFERROR(VLOOKUP(I61,Hoja2!AQ:AR,2,0),"")</f>
        <v>M</v>
      </c>
      <c r="I61" s="34" t="s">
        <v>24</v>
      </c>
      <c r="J61" s="4" t="s">
        <v>25</v>
      </c>
      <c r="K61" s="67" t="s">
        <v>26</v>
      </c>
      <c r="L61" s="68" t="s">
        <v>2716</v>
      </c>
      <c r="M61" s="3" t="str">
        <f>IFERROR(VLOOKUP(N61,Hoja2!F:G,2,0),"")</f>
        <v xml:space="preserve">D </v>
      </c>
      <c r="N61" s="40" t="s">
        <v>43</v>
      </c>
      <c r="O61" s="3">
        <f>IFERROR(VLOOKUP(P61,Hoja2!J:K,2,0),"")</f>
        <v>6</v>
      </c>
      <c r="P61" s="40" t="s">
        <v>44</v>
      </c>
      <c r="Q61" s="3">
        <f>IFERROR(VLOOKUP(R61,Hoja2!P:Q,2,0),"")</f>
        <v>15</v>
      </c>
      <c r="R61" s="40" t="s">
        <v>31</v>
      </c>
      <c r="S61" s="3">
        <f>IFERROR(VLOOKUP(T61,Hoja2!W:X,2,0),"")</f>
        <v>5</v>
      </c>
      <c r="T61" s="40" t="s">
        <v>33</v>
      </c>
      <c r="U61" s="3">
        <f>IFERROR(VLOOKUP(V61,Hoja2!Z:AA,2,0),"")</f>
        <v>1</v>
      </c>
      <c r="V61" s="40" t="s">
        <v>45</v>
      </c>
      <c r="W61" s="3">
        <f>IFERROR(VLOOKUP(X61,Hoja2!AC:AD,2,0),"")</f>
        <v>27</v>
      </c>
      <c r="X61" s="70">
        <v>14</v>
      </c>
      <c r="Y61" s="3">
        <f>IFERROR(VLOOKUP(Z61,Hoja2!AF:AH,2,0),"")</f>
        <v>8</v>
      </c>
      <c r="Z61" s="78" t="s">
        <v>36</v>
      </c>
      <c r="AA61" s="89" t="s">
        <v>2895</v>
      </c>
    </row>
    <row r="62" spans="1:27" ht="15" customHeight="1">
      <c r="A62">
        <v>57</v>
      </c>
      <c r="B62" s="6" t="s">
        <v>18</v>
      </c>
      <c r="C62" s="2">
        <v>173001003072</v>
      </c>
      <c r="D62" s="33" t="s">
        <v>2690</v>
      </c>
      <c r="E62" s="33" t="s">
        <v>2691</v>
      </c>
      <c r="F62" s="33" t="s">
        <v>2692</v>
      </c>
      <c r="G62" s="33" t="s">
        <v>2693</v>
      </c>
      <c r="H62" s="39" t="str">
        <f>IFERROR(VLOOKUP(I62,Hoja2!AQ:AR,2,0),"")</f>
        <v>M</v>
      </c>
      <c r="I62" s="34" t="s">
        <v>24</v>
      </c>
      <c r="J62" s="4" t="s">
        <v>25</v>
      </c>
      <c r="K62" s="67" t="s">
        <v>26</v>
      </c>
      <c r="L62" s="68" t="s">
        <v>2717</v>
      </c>
      <c r="M62" s="3" t="str">
        <f>IFERROR(VLOOKUP(N62,Hoja2!F:G,2,0),"")</f>
        <v xml:space="preserve">D </v>
      </c>
      <c r="N62" s="40" t="s">
        <v>43</v>
      </c>
      <c r="O62" s="3">
        <f>IFERROR(VLOOKUP(P62,Hoja2!J:K,2,0),"")</f>
        <v>6</v>
      </c>
      <c r="P62" s="40" t="s">
        <v>44</v>
      </c>
      <c r="Q62" s="3">
        <f>IFERROR(VLOOKUP(R62,Hoja2!P:Q,2,0),"")</f>
        <v>15</v>
      </c>
      <c r="R62" s="40" t="s">
        <v>31</v>
      </c>
      <c r="S62" s="3">
        <f>IFERROR(VLOOKUP(T62,Hoja2!W:X,2,0),"")</f>
        <v>5</v>
      </c>
      <c r="T62" s="40" t="s">
        <v>33</v>
      </c>
      <c r="U62" s="3">
        <f>IFERROR(VLOOKUP(V62,Hoja2!Z:AA,2,0),"")</f>
        <v>1</v>
      </c>
      <c r="V62" s="40" t="s">
        <v>45</v>
      </c>
      <c r="W62" s="3">
        <f>IFERROR(VLOOKUP(X62,Hoja2!AC:AD,2,0),"")</f>
        <v>6</v>
      </c>
      <c r="X62" s="70" t="s">
        <v>71</v>
      </c>
      <c r="Y62" s="3">
        <f>IFERROR(VLOOKUP(Z62,Hoja2!AF:AH,2,0),"")</f>
        <v>8</v>
      </c>
      <c r="Z62" s="78" t="s">
        <v>36</v>
      </c>
      <c r="AA62" s="89" t="s">
        <v>2915</v>
      </c>
    </row>
    <row r="63" spans="1:27" ht="15" customHeight="1">
      <c r="A63">
        <v>58</v>
      </c>
      <c r="B63" s="6" t="s">
        <v>18</v>
      </c>
      <c r="C63" s="2">
        <v>173001003072</v>
      </c>
      <c r="D63" s="33" t="s">
        <v>66</v>
      </c>
      <c r="E63" s="33" t="s">
        <v>2694</v>
      </c>
      <c r="F63" s="33" t="s">
        <v>2549</v>
      </c>
      <c r="G63" s="33" t="s">
        <v>2639</v>
      </c>
      <c r="H63" s="39" t="str">
        <f>IFERROR(VLOOKUP(I63,Hoja2!AQ:AR,2,0),"")</f>
        <v>M</v>
      </c>
      <c r="I63" s="34" t="s">
        <v>24</v>
      </c>
      <c r="J63" s="4" t="s">
        <v>25</v>
      </c>
      <c r="K63" s="67" t="s">
        <v>26</v>
      </c>
      <c r="L63" s="68" t="s">
        <v>2718</v>
      </c>
      <c r="M63" s="3" t="str">
        <f>IFERROR(VLOOKUP(N63,Hoja2!F:G,2,0),"")</f>
        <v xml:space="preserve">D </v>
      </c>
      <c r="N63" s="40" t="s">
        <v>43</v>
      </c>
      <c r="O63" s="3">
        <f>IFERROR(VLOOKUP(P63,Hoja2!J:K,2,0),"")</f>
        <v>6</v>
      </c>
      <c r="P63" s="40" t="s">
        <v>44</v>
      </c>
      <c r="Q63" s="3">
        <f>IFERROR(VLOOKUP(R63,Hoja2!P:Q,2,0),"")</f>
        <v>15</v>
      </c>
      <c r="R63" s="40" t="s">
        <v>31</v>
      </c>
      <c r="S63" s="3">
        <f>IFERROR(VLOOKUP(T63,Hoja2!W:X,2,0),"")</f>
        <v>5</v>
      </c>
      <c r="T63" s="40" t="s">
        <v>33</v>
      </c>
      <c r="U63" s="3">
        <f>IFERROR(VLOOKUP(V63,Hoja2!Z:AA,2,0),"")</f>
        <v>4</v>
      </c>
      <c r="V63" s="40" t="s">
        <v>65</v>
      </c>
      <c r="W63" s="3">
        <f>IFERROR(VLOOKUP(X63,Hoja2!AC:AD,2,0),"")</f>
        <v>26</v>
      </c>
      <c r="X63" s="70">
        <v>13</v>
      </c>
      <c r="Y63" s="3">
        <f>IFERROR(VLOOKUP(Z63,Hoja2!AF:AH,2,0),"")</f>
        <v>8</v>
      </c>
      <c r="Z63" s="78" t="s">
        <v>36</v>
      </c>
      <c r="AA63" s="89" t="s">
        <v>2891</v>
      </c>
    </row>
    <row r="64" spans="1:27" ht="15" customHeight="1">
      <c r="A64">
        <v>59</v>
      </c>
      <c r="B64" s="6" t="s">
        <v>18</v>
      </c>
      <c r="C64" s="2">
        <v>173001003072</v>
      </c>
      <c r="D64" s="33" t="s">
        <v>37</v>
      </c>
      <c r="E64" s="33" t="s">
        <v>2695</v>
      </c>
      <c r="F64" s="33" t="s">
        <v>2696</v>
      </c>
      <c r="G64" s="33" t="s">
        <v>2697</v>
      </c>
      <c r="H64" s="39" t="str">
        <f>IFERROR(VLOOKUP(I64,Hoja2!AQ:AR,2,0),"")</f>
        <v>H</v>
      </c>
      <c r="I64" s="34" t="s">
        <v>41</v>
      </c>
      <c r="J64" s="4" t="s">
        <v>25</v>
      </c>
      <c r="K64" s="67" t="s">
        <v>26</v>
      </c>
      <c r="L64" s="68" t="s">
        <v>2719</v>
      </c>
      <c r="M64" s="3" t="str">
        <f>IFERROR(VLOOKUP(N64,Hoja2!F:G,2,0),"")</f>
        <v xml:space="preserve">D </v>
      </c>
      <c r="N64" s="40" t="s">
        <v>43</v>
      </c>
      <c r="O64" s="3">
        <f>IFERROR(VLOOKUP(P64,Hoja2!J:K,2,0),"")</f>
        <v>7</v>
      </c>
      <c r="P64" s="40" t="s">
        <v>301</v>
      </c>
      <c r="Q64" s="3">
        <f>IFERROR(VLOOKUP(R64,Hoja2!P:Q,2,0),"")</f>
        <v>8</v>
      </c>
      <c r="R64" s="40" t="s">
        <v>312</v>
      </c>
      <c r="S64" s="3">
        <f>IFERROR(VLOOKUP(T64,Hoja2!W:X,2,0),"")</f>
        <v>5</v>
      </c>
      <c r="T64" s="40" t="s">
        <v>33</v>
      </c>
      <c r="U64" s="3">
        <f>IFERROR(VLOOKUP(V64,Hoja2!Z:AA,2,0),"")</f>
        <v>1</v>
      </c>
      <c r="V64" s="40" t="s">
        <v>45</v>
      </c>
      <c r="W64" s="3">
        <f>IFERROR(VLOOKUP(X64,Hoja2!AC:AD,2,0),"")</f>
        <v>27</v>
      </c>
      <c r="X64" s="70">
        <v>14</v>
      </c>
      <c r="Y64" s="3">
        <f>IFERROR(VLOOKUP(Z64,Hoja2!AF:AH,2,0),"")</f>
        <v>8</v>
      </c>
      <c r="Z64" s="78" t="s">
        <v>36</v>
      </c>
      <c r="AA64" s="89" t="s">
        <v>2886</v>
      </c>
    </row>
    <row r="65" spans="1:27" ht="15" customHeight="1">
      <c r="A65">
        <v>60</v>
      </c>
      <c r="B65" s="6" t="s">
        <v>18</v>
      </c>
      <c r="C65" s="2">
        <v>173001003072</v>
      </c>
      <c r="D65" s="33" t="s">
        <v>2698</v>
      </c>
      <c r="E65" s="33" t="s">
        <v>2699</v>
      </c>
      <c r="F65" s="33" t="s">
        <v>2700</v>
      </c>
      <c r="G65" s="33" t="s">
        <v>2701</v>
      </c>
      <c r="H65" s="39" t="str">
        <f>IFERROR(VLOOKUP(I65,Hoja2!AQ:AR,2,0),"")</f>
        <v>H</v>
      </c>
      <c r="I65" s="34" t="s">
        <v>41</v>
      </c>
      <c r="J65" s="4" t="s">
        <v>25</v>
      </c>
      <c r="K65" s="67" t="s">
        <v>26</v>
      </c>
      <c r="L65" s="68" t="s">
        <v>2720</v>
      </c>
      <c r="M65" s="3" t="str">
        <f>IFERROR(VLOOKUP(N65,Hoja2!F:G,2,0),"")</f>
        <v xml:space="preserve">D </v>
      </c>
      <c r="N65" s="40" t="s">
        <v>43</v>
      </c>
      <c r="O65" s="3">
        <f>IFERROR(VLOOKUP(P65,Hoja2!J:K,2,0),"")</f>
        <v>6</v>
      </c>
      <c r="P65" s="40" t="s">
        <v>44</v>
      </c>
      <c r="Q65" s="3">
        <f>IFERROR(VLOOKUP(R65,Hoja2!P:Q,2,0),"")</f>
        <v>15</v>
      </c>
      <c r="R65" s="40" t="s">
        <v>31</v>
      </c>
      <c r="S65" s="3">
        <f>IFERROR(VLOOKUP(T65,Hoja2!W:X,2,0),"")</f>
        <v>6</v>
      </c>
      <c r="T65" s="40" t="s">
        <v>293</v>
      </c>
      <c r="U65" s="3">
        <f>IFERROR(VLOOKUP(V65,Hoja2!Z:AA,2,0),"")</f>
        <v>2</v>
      </c>
      <c r="V65" s="40" t="s">
        <v>81</v>
      </c>
      <c r="W65" s="3">
        <f>IFERROR(VLOOKUP(X65,Hoja2!AC:AD,2,0),"")</f>
        <v>12</v>
      </c>
      <c r="X65" s="70" t="s">
        <v>343</v>
      </c>
      <c r="Y65" s="3">
        <f>IFERROR(VLOOKUP(Z65,Hoja2!AF:AH,2,0),"")</f>
        <v>8</v>
      </c>
      <c r="Z65" s="78" t="s">
        <v>36</v>
      </c>
      <c r="AA65" s="89" t="s">
        <v>2893</v>
      </c>
    </row>
    <row r="66" spans="1:27" ht="15" customHeight="1">
      <c r="A66">
        <v>61</v>
      </c>
      <c r="B66" s="6" t="s">
        <v>18</v>
      </c>
      <c r="C66" s="2">
        <v>173001003072</v>
      </c>
      <c r="D66" s="33" t="s">
        <v>2702</v>
      </c>
      <c r="E66" s="33"/>
      <c r="F66" s="33" t="s">
        <v>421</v>
      </c>
      <c r="G66" s="33" t="s">
        <v>22</v>
      </c>
      <c r="H66" s="39" t="str">
        <f>IFERROR(VLOOKUP(I66,Hoja2!AQ:AR,2,0),"")</f>
        <v>H</v>
      </c>
      <c r="I66" s="34" t="s">
        <v>41</v>
      </c>
      <c r="J66" s="4" t="s">
        <v>25</v>
      </c>
      <c r="K66" s="67" t="s">
        <v>26</v>
      </c>
      <c r="L66" s="68" t="s">
        <v>2724</v>
      </c>
      <c r="M66" s="3" t="str">
        <f>IFERROR(VLOOKUP(N66,Hoja2!F:G,2,0),"")</f>
        <v xml:space="preserve">D </v>
      </c>
      <c r="N66" s="40" t="s">
        <v>43</v>
      </c>
      <c r="O66" s="3">
        <f>IFERROR(VLOOKUP(P66,Hoja2!J:K,2,0),"")</f>
        <v>8</v>
      </c>
      <c r="P66" s="40" t="s">
        <v>311</v>
      </c>
      <c r="Q66" s="3">
        <f>IFERROR(VLOOKUP(R66,Hoja2!P:Q,2,0),"")</f>
        <v>7</v>
      </c>
      <c r="R66" s="40" t="s">
        <v>302</v>
      </c>
      <c r="S66" s="3">
        <f>IFERROR(VLOOKUP(T66,Hoja2!W:X,2,0),"")</f>
        <v>5</v>
      </c>
      <c r="T66" s="40" t="s">
        <v>33</v>
      </c>
      <c r="U66" s="3">
        <f>IFERROR(VLOOKUP(V66,Hoja2!Z:AA,2,0),"")</f>
        <v>2</v>
      </c>
      <c r="V66" s="40" t="s">
        <v>81</v>
      </c>
      <c r="W66" s="3">
        <f>IFERROR(VLOOKUP(X66,Hoja2!AC:AD,2,0),"")</f>
        <v>10</v>
      </c>
      <c r="X66" s="70" t="s">
        <v>35</v>
      </c>
      <c r="Y66" s="3">
        <f>IFERROR(VLOOKUP(Z66,Hoja2!AF:AH,2,0),"")</f>
        <v>8</v>
      </c>
      <c r="Z66" s="78" t="s">
        <v>36</v>
      </c>
      <c r="AA66" s="89"/>
    </row>
    <row r="67" spans="1:27" ht="15" customHeight="1">
      <c r="A67">
        <v>62</v>
      </c>
      <c r="B67" s="6" t="s">
        <v>18</v>
      </c>
      <c r="C67" s="2">
        <v>173001003072</v>
      </c>
      <c r="D67" s="33" t="s">
        <v>2703</v>
      </c>
      <c r="E67" s="33" t="s">
        <v>2704</v>
      </c>
      <c r="F67" s="33" t="s">
        <v>2705</v>
      </c>
      <c r="G67" s="33" t="s">
        <v>2697</v>
      </c>
      <c r="H67" s="39" t="str">
        <f>IFERROR(VLOOKUP(I67,Hoja2!AQ:AR,2,0),"")</f>
        <v>H</v>
      </c>
      <c r="I67" s="34" t="s">
        <v>41</v>
      </c>
      <c r="J67" s="4" t="s">
        <v>25</v>
      </c>
      <c r="K67" s="67" t="s">
        <v>26</v>
      </c>
      <c r="L67" s="68" t="s">
        <v>2721</v>
      </c>
      <c r="M67" s="3" t="str">
        <f>IFERROR(VLOOKUP(N67,Hoja2!F:G,2,0),"")</f>
        <v xml:space="preserve">DD </v>
      </c>
      <c r="N67" s="40" t="s">
        <v>28</v>
      </c>
      <c r="O67" s="3">
        <f>IFERROR(VLOOKUP(P67,Hoja2!J:K,2,0),"")</f>
        <v>3</v>
      </c>
      <c r="P67" s="40" t="s">
        <v>29</v>
      </c>
      <c r="Q67" s="3">
        <f>IFERROR(VLOOKUP(R67,Hoja2!P:Q,2,0),"")</f>
        <v>17</v>
      </c>
      <c r="R67" s="40" t="s">
        <v>372</v>
      </c>
      <c r="S67" s="3">
        <f>IFERROR(VLOOKUP(T67,Hoja2!W:X,2,0),"")</f>
        <v>5</v>
      </c>
      <c r="T67" s="40" t="s">
        <v>33</v>
      </c>
      <c r="U67" s="3">
        <f>IFERROR(VLOOKUP(V67,Hoja2!Z:AA,2,0),"")</f>
        <v>1</v>
      </c>
      <c r="V67" s="40" t="s">
        <v>45</v>
      </c>
      <c r="W67" s="3">
        <f>IFERROR(VLOOKUP(X67,Hoja2!AC:AD,2,0),"")</f>
        <v>27</v>
      </c>
      <c r="X67" s="70">
        <v>14</v>
      </c>
      <c r="Y67" s="3">
        <f>IFERROR(VLOOKUP(Z67,Hoja2!AF:AH,2,0),"")</f>
        <v>8</v>
      </c>
      <c r="Z67" s="78" t="s">
        <v>36</v>
      </c>
      <c r="AA67" s="89" t="s">
        <v>2909</v>
      </c>
    </row>
    <row r="68" spans="1:27" ht="15" customHeight="1">
      <c r="A68">
        <v>63</v>
      </c>
      <c r="B68" s="6" t="s">
        <v>18</v>
      </c>
      <c r="C68" s="2">
        <v>173001003072</v>
      </c>
      <c r="D68" s="33" t="s">
        <v>66</v>
      </c>
      <c r="E68" s="33" t="s">
        <v>2706</v>
      </c>
      <c r="F68" s="33" t="s">
        <v>2707</v>
      </c>
      <c r="G68" s="33" t="s">
        <v>22</v>
      </c>
      <c r="H68" s="39" t="str">
        <f>IFERROR(VLOOKUP(I68,Hoja2!AQ:AR,2,0),"")</f>
        <v>M</v>
      </c>
      <c r="I68" s="34" t="s">
        <v>24</v>
      </c>
      <c r="J68" s="4" t="s">
        <v>25</v>
      </c>
      <c r="K68" s="67" t="s">
        <v>26</v>
      </c>
      <c r="L68" s="68" t="s">
        <v>2722</v>
      </c>
      <c r="M68" s="3" t="str">
        <f>IFERROR(VLOOKUP(N68,Hoja2!F:G,2,0),"")</f>
        <v xml:space="preserve">D </v>
      </c>
      <c r="N68" s="40" t="s">
        <v>43</v>
      </c>
      <c r="O68" s="3">
        <f>IFERROR(VLOOKUP(P68,Hoja2!J:K,2,0),"")</f>
        <v>6</v>
      </c>
      <c r="P68" s="40" t="s">
        <v>44</v>
      </c>
      <c r="Q68" s="3">
        <f>IFERROR(VLOOKUP(R68,Hoja2!P:Q,2,0),"")</f>
        <v>15</v>
      </c>
      <c r="R68" s="40" t="s">
        <v>31</v>
      </c>
      <c r="S68" s="3">
        <f>IFERROR(VLOOKUP(T68,Hoja2!W:X,2,0),"")</f>
        <v>5</v>
      </c>
      <c r="T68" s="40" t="s">
        <v>33</v>
      </c>
      <c r="U68" s="3">
        <f>IFERROR(VLOOKUP(V68,Hoja2!Z:AA,2,0),"")</f>
        <v>1</v>
      </c>
      <c r="V68" s="40" t="s">
        <v>45</v>
      </c>
      <c r="W68" s="3">
        <f>IFERROR(VLOOKUP(X68,Hoja2!AC:AD,2,0),"")</f>
        <v>6</v>
      </c>
      <c r="X68" s="70" t="s">
        <v>71</v>
      </c>
      <c r="Y68" s="3">
        <f>IFERROR(VLOOKUP(Z68,Hoja2!AF:AH,2,0),"")</f>
        <v>8</v>
      </c>
      <c r="Z68" s="78" t="s">
        <v>36</v>
      </c>
      <c r="AA68" s="89" t="s">
        <v>2887</v>
      </c>
    </row>
    <row r="69" spans="1:27" ht="15" customHeight="1">
      <c r="A69">
        <v>64</v>
      </c>
      <c r="B69" s="6" t="s">
        <v>18</v>
      </c>
      <c r="C69" s="2">
        <v>173001003072</v>
      </c>
      <c r="D69" s="33" t="s">
        <v>2708</v>
      </c>
      <c r="E69" s="33" t="s">
        <v>2709</v>
      </c>
      <c r="F69" s="33" t="s">
        <v>2710</v>
      </c>
      <c r="G69" s="33" t="s">
        <v>2543</v>
      </c>
      <c r="H69" s="39" t="str">
        <f>IFERROR(VLOOKUP(I69,Hoja2!AQ:AR,2,0),"")</f>
        <v>H</v>
      </c>
      <c r="I69" s="34" t="s">
        <v>41</v>
      </c>
      <c r="J69" s="4" t="s">
        <v>25</v>
      </c>
      <c r="K69" s="67" t="s">
        <v>26</v>
      </c>
      <c r="L69" s="69" t="s">
        <v>2723</v>
      </c>
      <c r="M69" s="3" t="str">
        <f>IFERROR(VLOOKUP(N69,Hoja2!F:G,2,0),"")</f>
        <v xml:space="preserve">D </v>
      </c>
      <c r="N69" s="40" t="s">
        <v>43</v>
      </c>
      <c r="O69" s="3">
        <f>IFERROR(VLOOKUP(P69,Hoja2!J:K,2,0),"")</f>
        <v>8</v>
      </c>
      <c r="P69" s="40" t="s">
        <v>311</v>
      </c>
      <c r="Q69" s="3">
        <f>IFERROR(VLOOKUP(R69,Hoja2!P:Q,2,0),"")</f>
        <v>7</v>
      </c>
      <c r="R69" s="40" t="s">
        <v>302</v>
      </c>
      <c r="S69" s="3">
        <f>IFERROR(VLOOKUP(T69,Hoja2!W:X,2,0),"")</f>
        <v>5</v>
      </c>
      <c r="T69" s="40" t="s">
        <v>33</v>
      </c>
      <c r="U69" s="3">
        <f>IFERROR(VLOOKUP(V69,Hoja2!Z:AA,2,0),"")</f>
        <v>1</v>
      </c>
      <c r="V69" s="40" t="s">
        <v>45</v>
      </c>
      <c r="W69" s="3">
        <f>IFERROR(VLOOKUP(X69,Hoja2!AC:AD,2,0),"")</f>
        <v>6</v>
      </c>
      <c r="X69" s="70" t="s">
        <v>71</v>
      </c>
      <c r="Y69" s="3">
        <f>IFERROR(VLOOKUP(Z69,Hoja2!AF:AH,2,0),"")</f>
        <v>8</v>
      </c>
      <c r="Z69" s="78" t="s">
        <v>36</v>
      </c>
      <c r="AA69" s="89" t="s">
        <v>2906</v>
      </c>
    </row>
    <row r="70" spans="1:27" ht="15" customHeight="1">
      <c r="A70">
        <v>65</v>
      </c>
      <c r="B70" s="34" t="s">
        <v>2725</v>
      </c>
      <c r="C70" s="71">
        <v>173001003072</v>
      </c>
      <c r="D70" s="33" t="s">
        <v>2726</v>
      </c>
      <c r="E70" s="33" t="s">
        <v>2727</v>
      </c>
      <c r="F70" s="33" t="s">
        <v>2728</v>
      </c>
      <c r="G70" s="33" t="s">
        <v>123</v>
      </c>
      <c r="H70" s="3" t="str">
        <f>IFERROR(VLOOKUP(I70,Hoja2!AQ:AR,2,0),"")</f>
        <v>M</v>
      </c>
      <c r="I70" s="34" t="s">
        <v>24</v>
      </c>
      <c r="J70" s="40" t="s">
        <v>25</v>
      </c>
      <c r="K70" s="34" t="s">
        <v>26</v>
      </c>
      <c r="L70" s="73" t="s">
        <v>2879</v>
      </c>
      <c r="M70" s="3" t="str">
        <f>IFERROR(VLOOKUP(N70,Hoja2!F:G,2,0),"")</f>
        <v xml:space="preserve">D </v>
      </c>
      <c r="N70" s="40" t="s">
        <v>43</v>
      </c>
      <c r="O70" s="3">
        <f>IFERROR(VLOOKUP(P70,Hoja2!J:K,2,0),"")</f>
        <v>7</v>
      </c>
      <c r="P70" s="40" t="s">
        <v>301</v>
      </c>
      <c r="Q70" s="3">
        <f>IFERROR(VLOOKUP(R70,Hoja2!P:Q,2,0),"")</f>
        <v>1</v>
      </c>
      <c r="R70" s="40" t="s">
        <v>228</v>
      </c>
      <c r="S70" s="3">
        <f>IFERROR(VLOOKUP(T70,Hoja2!W:X,2,0),"")</f>
        <v>5</v>
      </c>
      <c r="T70" s="40" t="s">
        <v>33</v>
      </c>
      <c r="U70" s="3">
        <f>IFERROR(VLOOKUP(V70,Hoja2!Z:AA,2,0),"")</f>
        <v>2</v>
      </c>
      <c r="V70" s="40" t="s">
        <v>81</v>
      </c>
      <c r="W70" s="3">
        <f>IFERROR(VLOOKUP(X70,Hoja2!AC:AD,2,0),"")</f>
        <v>10</v>
      </c>
      <c r="X70" s="70" t="s">
        <v>35</v>
      </c>
      <c r="Y70" s="3">
        <f>IFERROR(VLOOKUP(Z70,Hoja2!AF:AH,2,0),"")</f>
        <v>1</v>
      </c>
      <c r="Z70" s="78" t="s">
        <v>232</v>
      </c>
      <c r="AA70" s="89" t="s">
        <v>2892</v>
      </c>
    </row>
    <row r="71" spans="1:27" ht="15" customHeight="1">
      <c r="A71">
        <v>66</v>
      </c>
      <c r="B71" s="34" t="s">
        <v>2725</v>
      </c>
      <c r="C71" s="71">
        <v>173001003072</v>
      </c>
      <c r="D71" s="33" t="s">
        <v>2729</v>
      </c>
      <c r="E71" s="33" t="s">
        <v>2622</v>
      </c>
      <c r="F71" s="33" t="s">
        <v>2606</v>
      </c>
      <c r="G71" s="33" t="s">
        <v>2730</v>
      </c>
      <c r="H71" s="3" t="str">
        <f>IFERROR(VLOOKUP(I71,Hoja2!AQ:AR,2,0),"")</f>
        <v>H</v>
      </c>
      <c r="I71" s="34" t="s">
        <v>41</v>
      </c>
      <c r="J71" s="40" t="s">
        <v>25</v>
      </c>
      <c r="K71" s="34" t="s">
        <v>26</v>
      </c>
      <c r="L71" s="73" t="s">
        <v>2880</v>
      </c>
      <c r="M71" s="3" t="str">
        <f>IFERROR(VLOOKUP(N71,Hoja2!F:G,2,0),"")</f>
        <v xml:space="preserve">D </v>
      </c>
      <c r="N71" s="40" t="s">
        <v>43</v>
      </c>
      <c r="O71" s="3">
        <f>IFERROR(VLOOKUP(P71,Hoja2!J:K,2,0),"")</f>
        <v>7</v>
      </c>
      <c r="P71" s="40" t="s">
        <v>301</v>
      </c>
      <c r="Q71" s="3">
        <f>IFERROR(VLOOKUP(R71,Hoja2!P:Q,2,0),"")</f>
        <v>1</v>
      </c>
      <c r="R71" s="40" t="s">
        <v>228</v>
      </c>
      <c r="S71" s="3">
        <f>IFERROR(VLOOKUP(T71,Hoja2!W:X,2,0),"")</f>
        <v>6</v>
      </c>
      <c r="T71" s="40" t="s">
        <v>293</v>
      </c>
      <c r="U71" s="3">
        <f>IFERROR(VLOOKUP(V71,Hoja2!Z:AA,2,0),"")</f>
        <v>1</v>
      </c>
      <c r="V71" s="40" t="s">
        <v>45</v>
      </c>
      <c r="W71" s="3">
        <f>IFERROR(VLOOKUP(X71,Hoja2!AC:AD,2,0),"")</f>
        <v>7</v>
      </c>
      <c r="X71" s="70" t="s">
        <v>54</v>
      </c>
      <c r="Y71" s="3">
        <f>IFERROR(VLOOKUP(Z71,Hoja2!AF:AH,2,0),"")</f>
        <v>8</v>
      </c>
      <c r="Z71" s="78" t="s">
        <v>36</v>
      </c>
      <c r="AA71" s="89" t="s">
        <v>2907</v>
      </c>
    </row>
    <row r="72" spans="1:27" ht="15" customHeight="1">
      <c r="A72">
        <v>67</v>
      </c>
      <c r="B72" s="34" t="s">
        <v>2725</v>
      </c>
      <c r="C72" s="71">
        <v>173001003072</v>
      </c>
      <c r="D72" s="33" t="s">
        <v>2731</v>
      </c>
      <c r="E72" s="33"/>
      <c r="F72" s="33" t="s">
        <v>2732</v>
      </c>
      <c r="G72" s="33" t="s">
        <v>2733</v>
      </c>
      <c r="H72" s="3" t="str">
        <f>IFERROR(VLOOKUP(I72,Hoja2!AQ:AR,2,0),"")</f>
        <v>M</v>
      </c>
      <c r="I72" s="34" t="s">
        <v>24</v>
      </c>
      <c r="J72" s="40" t="s">
        <v>25</v>
      </c>
      <c r="K72" s="34" t="s">
        <v>26</v>
      </c>
      <c r="L72" s="72" t="s">
        <v>2833</v>
      </c>
      <c r="M72" s="3" t="str">
        <f>IFERROR(VLOOKUP(N72,Hoja2!F:G,2,0),"")</f>
        <v xml:space="preserve">D </v>
      </c>
      <c r="N72" s="40" t="s">
        <v>43</v>
      </c>
      <c r="O72" s="3">
        <f>IFERROR(VLOOKUP(P72,Hoja2!J:K,2,0),"")</f>
        <v>7</v>
      </c>
      <c r="P72" s="40" t="s">
        <v>301</v>
      </c>
      <c r="Q72" s="3">
        <f>IFERROR(VLOOKUP(R72,Hoja2!P:Q,2,0),"")</f>
        <v>2</v>
      </c>
      <c r="R72" s="40" t="s">
        <v>243</v>
      </c>
      <c r="S72" s="3">
        <f>IFERROR(VLOOKUP(T72,Hoja2!W:X,2,0),"")</f>
        <v>2</v>
      </c>
      <c r="T72" s="40" t="s">
        <v>245</v>
      </c>
      <c r="U72" s="3">
        <f>IFERROR(VLOOKUP(V72,Hoja2!Z:AA,2,0),"")</f>
        <v>1</v>
      </c>
      <c r="V72" s="40" t="s">
        <v>45</v>
      </c>
      <c r="W72" s="3">
        <f>IFERROR(VLOOKUP(X72,Hoja2!AC:AD,2,0),"")</f>
        <v>27</v>
      </c>
      <c r="X72" s="70">
        <v>14</v>
      </c>
      <c r="Y72" s="3">
        <f>IFERROR(VLOOKUP(Z72,Hoja2!AF:AH,2,0),"")</f>
        <v>2</v>
      </c>
      <c r="Z72" s="78" t="s">
        <v>246</v>
      </c>
      <c r="AA72" s="89" t="s">
        <v>2888</v>
      </c>
    </row>
    <row r="73" spans="1:27" ht="15" customHeight="1">
      <c r="A73">
        <v>68</v>
      </c>
      <c r="B73" s="34" t="s">
        <v>2725</v>
      </c>
      <c r="C73" s="71">
        <v>173001003072</v>
      </c>
      <c r="D73" s="33" t="s">
        <v>2584</v>
      </c>
      <c r="E73" s="33" t="s">
        <v>2734</v>
      </c>
      <c r="F73" s="33" t="s">
        <v>2735</v>
      </c>
      <c r="G73" s="33" t="s">
        <v>1393</v>
      </c>
      <c r="H73" s="3" t="str">
        <f>IFERROR(VLOOKUP(I73,Hoja2!AQ:AR,2,0),"")</f>
        <v>M</v>
      </c>
      <c r="I73" s="34" t="s">
        <v>24</v>
      </c>
      <c r="J73" s="40" t="s">
        <v>25</v>
      </c>
      <c r="K73" s="34" t="s">
        <v>26</v>
      </c>
      <c r="L73" s="72" t="s">
        <v>2834</v>
      </c>
      <c r="M73" s="3" t="str">
        <f>IFERROR(VLOOKUP(N73,Hoja2!F:G,2,0),"")</f>
        <v xml:space="preserve">D </v>
      </c>
      <c r="N73" s="40" t="s">
        <v>43</v>
      </c>
      <c r="O73" s="3">
        <f>IFERROR(VLOOKUP(P73,Hoja2!J:K,2,0),"")</f>
        <v>7</v>
      </c>
      <c r="P73" s="40" t="s">
        <v>301</v>
      </c>
      <c r="Q73" s="3">
        <f>IFERROR(VLOOKUP(R73,Hoja2!P:Q,2,0),"")</f>
        <v>3</v>
      </c>
      <c r="R73" s="40" t="s">
        <v>254</v>
      </c>
      <c r="S73" s="3">
        <f>IFERROR(VLOOKUP(T73,Hoja2!W:X,2,0),"")</f>
        <v>5</v>
      </c>
      <c r="T73" s="40" t="s">
        <v>33</v>
      </c>
      <c r="U73" s="3">
        <f>IFERROR(VLOOKUP(V73,Hoja2!Z:AA,2,0),"")</f>
        <v>2</v>
      </c>
      <c r="V73" s="40" t="s">
        <v>81</v>
      </c>
      <c r="W73" s="3">
        <f>IFERROR(VLOOKUP(X73,Hoja2!AC:AD,2,0),"")</f>
        <v>12</v>
      </c>
      <c r="X73" s="70" t="s">
        <v>343</v>
      </c>
      <c r="Y73" s="3">
        <f>IFERROR(VLOOKUP(Z73,Hoja2!AF:AH,2,0),"")</f>
        <v>8</v>
      </c>
      <c r="Z73" s="78" t="s">
        <v>36</v>
      </c>
      <c r="AA73" s="89" t="s">
        <v>2886</v>
      </c>
    </row>
    <row r="74" spans="1:27" ht="15" customHeight="1">
      <c r="A74">
        <v>69</v>
      </c>
      <c r="B74" s="34" t="s">
        <v>2725</v>
      </c>
      <c r="C74" s="71">
        <v>173001003072</v>
      </c>
      <c r="D74" s="33" t="s">
        <v>2736</v>
      </c>
      <c r="E74" s="33" t="s">
        <v>2737</v>
      </c>
      <c r="F74" s="33" t="s">
        <v>2738</v>
      </c>
      <c r="G74" s="33" t="s">
        <v>2739</v>
      </c>
      <c r="H74" s="3" t="str">
        <f>IFERROR(VLOOKUP(I74,Hoja2!AQ:AR,2,0),"")</f>
        <v>H</v>
      </c>
      <c r="I74" s="34" t="s">
        <v>41</v>
      </c>
      <c r="J74" s="40" t="s">
        <v>25</v>
      </c>
      <c r="K74" s="34" t="s">
        <v>26</v>
      </c>
      <c r="L74" s="72" t="s">
        <v>2835</v>
      </c>
      <c r="M74" s="3" t="str">
        <f>IFERROR(VLOOKUP(N74,Hoja2!F:G,2,0),"")</f>
        <v xml:space="preserve">D </v>
      </c>
      <c r="N74" s="40" t="s">
        <v>43</v>
      </c>
      <c r="O74" s="3">
        <f>IFERROR(VLOOKUP(P74,Hoja2!J:K,2,0),"")</f>
        <v>7</v>
      </c>
      <c r="P74" s="40" t="s">
        <v>301</v>
      </c>
      <c r="Q74" s="3">
        <f>IFERROR(VLOOKUP(R74,Hoja2!P:Q,2,0),"")</f>
        <v>9</v>
      </c>
      <c r="R74" s="40" t="s">
        <v>321</v>
      </c>
      <c r="S74" s="3">
        <f>IFERROR(VLOOKUP(T74,Hoja2!W:X,2,0),"")</f>
        <v>6</v>
      </c>
      <c r="T74" s="40" t="s">
        <v>293</v>
      </c>
      <c r="U74" s="3">
        <f>IFERROR(VLOOKUP(V74,Hoja2!Z:AA,2,0),"")</f>
        <v>2</v>
      </c>
      <c r="V74" s="40" t="s">
        <v>81</v>
      </c>
      <c r="W74" s="3">
        <f>IFERROR(VLOOKUP(X74,Hoja2!AC:AD,2,0),"")</f>
        <v>6</v>
      </c>
      <c r="X74" s="70" t="s">
        <v>71</v>
      </c>
      <c r="Y74" s="3">
        <f>IFERROR(VLOOKUP(Z74,Hoja2!AF:AH,2,0),"")</f>
        <v>8</v>
      </c>
      <c r="Z74" s="78" t="s">
        <v>36</v>
      </c>
      <c r="AA74" s="89" t="s">
        <v>2897</v>
      </c>
    </row>
    <row r="75" spans="1:27" ht="15" customHeight="1">
      <c r="A75">
        <v>70</v>
      </c>
      <c r="B75" s="34" t="s">
        <v>2725</v>
      </c>
      <c r="C75" s="71">
        <v>173001003072</v>
      </c>
      <c r="D75" s="33" t="s">
        <v>2740</v>
      </c>
      <c r="E75" s="33" t="s">
        <v>2572</v>
      </c>
      <c r="F75" s="33" t="s">
        <v>2741</v>
      </c>
      <c r="G75" s="33" t="s">
        <v>2742</v>
      </c>
      <c r="H75" s="3" t="str">
        <f>IFERROR(VLOOKUP(I75,Hoja2!AQ:AR,2,0),"")</f>
        <v>M</v>
      </c>
      <c r="I75" s="34" t="s">
        <v>24</v>
      </c>
      <c r="J75" s="40" t="s">
        <v>25</v>
      </c>
      <c r="K75" s="34" t="s">
        <v>26</v>
      </c>
      <c r="L75" s="72" t="s">
        <v>2836</v>
      </c>
      <c r="M75" s="3" t="str">
        <f>IFERROR(VLOOKUP(N75,Hoja2!F:G,2,0),"")</f>
        <v xml:space="preserve">D </v>
      </c>
      <c r="N75" s="40" t="s">
        <v>43</v>
      </c>
      <c r="O75" s="3">
        <f>IFERROR(VLOOKUP(P75,Hoja2!J:K,2,0),"")</f>
        <v>7</v>
      </c>
      <c r="P75" s="40" t="s">
        <v>301</v>
      </c>
      <c r="Q75" s="3">
        <f>IFERROR(VLOOKUP(R75,Hoja2!P:Q,2,0),"")</f>
        <v>8</v>
      </c>
      <c r="R75" s="40" t="s">
        <v>312</v>
      </c>
      <c r="S75" s="3">
        <f>IFERROR(VLOOKUP(T75,Hoja2!W:X,2,0),"")</f>
        <v>5</v>
      </c>
      <c r="T75" s="40" t="s">
        <v>33</v>
      </c>
      <c r="U75" s="3">
        <f>IFERROR(VLOOKUP(V75,Hoja2!Z:AA,2,0),"")</f>
        <v>1</v>
      </c>
      <c r="V75" s="40" t="s">
        <v>45</v>
      </c>
      <c r="W75" s="3">
        <f>IFERROR(VLOOKUP(X75,Hoja2!AC:AD,2,0),"")</f>
        <v>27</v>
      </c>
      <c r="X75" s="70">
        <v>14</v>
      </c>
      <c r="Y75" s="3">
        <f>IFERROR(VLOOKUP(Z75,Hoja2!AF:AH,2,0),"")</f>
        <v>2</v>
      </c>
      <c r="Z75" s="78" t="s">
        <v>246</v>
      </c>
      <c r="AA75" s="89" t="s">
        <v>2913</v>
      </c>
    </row>
    <row r="76" spans="1:27" ht="15" customHeight="1">
      <c r="A76">
        <v>71</v>
      </c>
      <c r="B76" s="34" t="s">
        <v>2725</v>
      </c>
      <c r="C76" s="71">
        <v>173001003072</v>
      </c>
      <c r="D76" s="33" t="s">
        <v>2743</v>
      </c>
      <c r="E76" s="33"/>
      <c r="F76" s="33" t="s">
        <v>2744</v>
      </c>
      <c r="G76" s="33" t="s">
        <v>2745</v>
      </c>
      <c r="H76" s="3" t="str">
        <f>IFERROR(VLOOKUP(I76,Hoja2!AQ:AR,2,0),"")</f>
        <v>M</v>
      </c>
      <c r="I76" s="34" t="s">
        <v>24</v>
      </c>
      <c r="J76" s="40" t="s">
        <v>25</v>
      </c>
      <c r="K76" s="34" t="s">
        <v>26</v>
      </c>
      <c r="L76" s="72" t="s">
        <v>2837</v>
      </c>
      <c r="M76" s="3" t="str">
        <f>IFERROR(VLOOKUP(N76,Hoja2!F:G,2,0),"")</f>
        <v xml:space="preserve">D </v>
      </c>
      <c r="N76" s="40" t="s">
        <v>43</v>
      </c>
      <c r="O76" s="3">
        <f>IFERROR(VLOOKUP(P76,Hoja2!J:K,2,0),"")</f>
        <v>7</v>
      </c>
      <c r="P76" s="40" t="s">
        <v>301</v>
      </c>
      <c r="Q76" s="3">
        <f>IFERROR(VLOOKUP(R76,Hoja2!P:Q,2,0),"")</f>
        <v>7</v>
      </c>
      <c r="R76" s="40" t="s">
        <v>302</v>
      </c>
      <c r="S76" s="3">
        <f>IFERROR(VLOOKUP(T76,Hoja2!W:X,2,0),"")</f>
        <v>5</v>
      </c>
      <c r="T76" s="40" t="s">
        <v>33</v>
      </c>
      <c r="U76" s="3">
        <f>IFERROR(VLOOKUP(V76,Hoja2!Z:AA,2,0),"")</f>
        <v>4</v>
      </c>
      <c r="V76" s="40" t="s">
        <v>65</v>
      </c>
      <c r="W76" s="3">
        <f>IFERROR(VLOOKUP(X76,Hoja2!AC:AD,2,0),"")</f>
        <v>6</v>
      </c>
      <c r="X76" s="70" t="s">
        <v>71</v>
      </c>
      <c r="Y76" s="3">
        <f>IFERROR(VLOOKUP(Z76,Hoja2!AF:AH,2,0),"")</f>
        <v>8</v>
      </c>
      <c r="Z76" s="78" t="s">
        <v>36</v>
      </c>
      <c r="AA76" s="89" t="s">
        <v>2905</v>
      </c>
    </row>
    <row r="77" spans="1:27" ht="15" customHeight="1">
      <c r="A77">
        <v>72</v>
      </c>
      <c r="B77" s="34" t="s">
        <v>2725</v>
      </c>
      <c r="C77" s="71">
        <v>173001003072</v>
      </c>
      <c r="D77" s="33" t="s">
        <v>2746</v>
      </c>
      <c r="E77" s="33"/>
      <c r="F77" s="33" t="s">
        <v>1040</v>
      </c>
      <c r="G77" s="33" t="s">
        <v>2747</v>
      </c>
      <c r="H77" s="3" t="str">
        <f>IFERROR(VLOOKUP(I77,Hoja2!AQ:AR,2,0),"")</f>
        <v>H</v>
      </c>
      <c r="I77" s="34" t="s">
        <v>41</v>
      </c>
      <c r="J77" s="40" t="s">
        <v>25</v>
      </c>
      <c r="K77" s="34" t="s">
        <v>26</v>
      </c>
      <c r="L77" s="72" t="s">
        <v>2838</v>
      </c>
      <c r="M77" s="3" t="str">
        <f>IFERROR(VLOOKUP(N77,Hoja2!F:G,2,0),"")</f>
        <v xml:space="preserve">D </v>
      </c>
      <c r="N77" s="40" t="s">
        <v>43</v>
      </c>
      <c r="O77" s="3">
        <f>IFERROR(VLOOKUP(P77,Hoja2!J:K,2,0),"")</f>
        <v>7</v>
      </c>
      <c r="P77" s="40" t="s">
        <v>301</v>
      </c>
      <c r="Q77" s="3">
        <f>IFERROR(VLOOKUP(R77,Hoja2!P:Q,2,0),"")</f>
        <v>8</v>
      </c>
      <c r="R77" s="40" t="s">
        <v>312</v>
      </c>
      <c r="S77" s="3">
        <f>IFERROR(VLOOKUP(T77,Hoja2!W:X,2,0),"")</f>
        <v>2</v>
      </c>
      <c r="T77" s="40" t="s">
        <v>245</v>
      </c>
      <c r="U77" s="3">
        <f>IFERROR(VLOOKUP(V77,Hoja2!Z:AA,2,0),"")</f>
        <v>2</v>
      </c>
      <c r="V77" s="40" t="s">
        <v>81</v>
      </c>
      <c r="W77" s="3">
        <f>IFERROR(VLOOKUP(X77,Hoja2!AC:AD,2,0),"")</f>
        <v>7</v>
      </c>
      <c r="X77" s="70" t="s">
        <v>54</v>
      </c>
      <c r="Y77" s="3">
        <f>IFERROR(VLOOKUP(Z77,Hoja2!AF:AH,2,0),"")</f>
        <v>8</v>
      </c>
      <c r="Z77" s="78" t="s">
        <v>36</v>
      </c>
      <c r="AA77" s="89" t="s">
        <v>2886</v>
      </c>
    </row>
    <row r="78" spans="1:27" ht="15" customHeight="1">
      <c r="A78">
        <v>73</v>
      </c>
      <c r="B78" s="34" t="s">
        <v>2725</v>
      </c>
      <c r="C78" s="71">
        <v>173001003072</v>
      </c>
      <c r="D78" s="33" t="s">
        <v>2748</v>
      </c>
      <c r="E78" s="33" t="s">
        <v>2749</v>
      </c>
      <c r="F78" s="33" t="s">
        <v>2750</v>
      </c>
      <c r="G78" s="33" t="s">
        <v>2751</v>
      </c>
      <c r="H78" s="3" t="str">
        <f>IFERROR(VLOOKUP(I78,Hoja2!AQ:AR,2,0),"")</f>
        <v>H</v>
      </c>
      <c r="I78" s="34" t="s">
        <v>41</v>
      </c>
      <c r="J78" s="40" t="s">
        <v>25</v>
      </c>
      <c r="K78" s="34" t="s">
        <v>26</v>
      </c>
      <c r="L78" s="72" t="s">
        <v>2839</v>
      </c>
      <c r="M78" s="3" t="str">
        <f>IFERROR(VLOOKUP(N78,Hoja2!F:G,2,0),"")</f>
        <v xml:space="preserve">D </v>
      </c>
      <c r="N78" s="40" t="s">
        <v>43</v>
      </c>
      <c r="O78" s="3">
        <f>IFERROR(VLOOKUP(P78,Hoja2!J:K,2,0),"")</f>
        <v>7</v>
      </c>
      <c r="P78" s="40" t="s">
        <v>301</v>
      </c>
      <c r="Q78" s="3" t="str">
        <f>IFERROR(VLOOKUP(R78,Hoja2!P:Q,2,0),"")</f>
        <v/>
      </c>
      <c r="R78" s="40"/>
      <c r="S78" s="3">
        <f>IFERROR(VLOOKUP(T78,Hoja2!W:X,2,0),"")</f>
        <v>5</v>
      </c>
      <c r="T78" s="40" t="s">
        <v>33</v>
      </c>
      <c r="U78" s="3">
        <f>IFERROR(VLOOKUP(V78,Hoja2!Z:AA,2,0),"")</f>
        <v>4</v>
      </c>
      <c r="V78" s="40" t="s">
        <v>65</v>
      </c>
      <c r="W78" s="3">
        <f>IFERROR(VLOOKUP(X78,Hoja2!AC:AD,2,0),"")</f>
        <v>8</v>
      </c>
      <c r="X78" s="70" t="s">
        <v>120</v>
      </c>
      <c r="Y78" s="3">
        <f>IFERROR(VLOOKUP(Z78,Hoja2!AF:AH,2,0),"")</f>
        <v>8</v>
      </c>
      <c r="Z78" s="78" t="s">
        <v>36</v>
      </c>
      <c r="AA78" s="89" t="s">
        <v>2936</v>
      </c>
    </row>
    <row r="79" spans="1:27" ht="15" customHeight="1">
      <c r="A79">
        <v>74</v>
      </c>
      <c r="B79" s="34" t="s">
        <v>2725</v>
      </c>
      <c r="C79" s="71">
        <v>173001003072</v>
      </c>
      <c r="D79" s="33" t="s">
        <v>2752</v>
      </c>
      <c r="E79" s="33" t="s">
        <v>2753</v>
      </c>
      <c r="F79" s="33" t="s">
        <v>2754</v>
      </c>
      <c r="G79" s="33" t="s">
        <v>2755</v>
      </c>
      <c r="H79" s="3" t="str">
        <f>IFERROR(VLOOKUP(I79,Hoja2!AQ:AR,2,0),"")</f>
        <v>H</v>
      </c>
      <c r="I79" s="34" t="s">
        <v>41</v>
      </c>
      <c r="J79" s="40" t="s">
        <v>25</v>
      </c>
      <c r="K79" s="34" t="s">
        <v>26</v>
      </c>
      <c r="L79" s="72" t="s">
        <v>2840</v>
      </c>
      <c r="M79" s="3" t="str">
        <f>IFERROR(VLOOKUP(N79,Hoja2!F:G,2,0),"")</f>
        <v xml:space="preserve">D </v>
      </c>
      <c r="N79" s="40" t="s">
        <v>43</v>
      </c>
      <c r="O79" s="3">
        <f>IFERROR(VLOOKUP(P79,Hoja2!J:K,2,0),"")</f>
        <v>7</v>
      </c>
      <c r="P79" s="40" t="s">
        <v>301</v>
      </c>
      <c r="Q79" s="3">
        <f>IFERROR(VLOOKUP(R79,Hoja2!P:Q,2,0),"")</f>
        <v>8</v>
      </c>
      <c r="R79" s="40" t="s">
        <v>312</v>
      </c>
      <c r="S79" s="3">
        <f>IFERROR(VLOOKUP(T79,Hoja2!W:X,2,0),"")</f>
        <v>5</v>
      </c>
      <c r="T79" s="40" t="s">
        <v>33</v>
      </c>
      <c r="U79" s="3">
        <f>IFERROR(VLOOKUP(V79,Hoja2!Z:AA,2,0),"")</f>
        <v>2</v>
      </c>
      <c r="V79" s="40" t="s">
        <v>81</v>
      </c>
      <c r="W79" s="3">
        <f>IFERROR(VLOOKUP(X79,Hoja2!AC:AD,2,0),"")</f>
        <v>10</v>
      </c>
      <c r="X79" s="70" t="s">
        <v>35</v>
      </c>
      <c r="Y79" s="3">
        <f>IFERROR(VLOOKUP(Z79,Hoja2!AF:AH,2,0),"")</f>
        <v>8</v>
      </c>
      <c r="Z79" s="78" t="s">
        <v>36</v>
      </c>
      <c r="AA79" s="89" t="s">
        <v>2916</v>
      </c>
    </row>
    <row r="80" spans="1:27" ht="15" customHeight="1">
      <c r="A80">
        <v>75</v>
      </c>
      <c r="B80" s="34" t="s">
        <v>2725</v>
      </c>
      <c r="C80" s="71">
        <v>173001003072</v>
      </c>
      <c r="D80" s="33" t="s">
        <v>2756</v>
      </c>
      <c r="E80" s="33" t="s">
        <v>2757</v>
      </c>
      <c r="F80" s="33" t="s">
        <v>94</v>
      </c>
      <c r="G80" s="33" t="s">
        <v>2758</v>
      </c>
      <c r="H80" s="3" t="str">
        <f>IFERROR(VLOOKUP(I80,Hoja2!AQ:AR,2,0),"")</f>
        <v>H</v>
      </c>
      <c r="I80" s="34" t="s">
        <v>41</v>
      </c>
      <c r="J80" s="40" t="s">
        <v>25</v>
      </c>
      <c r="K80" s="34" t="s">
        <v>26</v>
      </c>
      <c r="L80" s="38" t="s">
        <v>2841</v>
      </c>
      <c r="M80" s="3" t="str">
        <f>IFERROR(VLOOKUP(N80,Hoja2!F:G,2,0),"")</f>
        <v xml:space="preserve">D </v>
      </c>
      <c r="N80" s="40" t="s">
        <v>43</v>
      </c>
      <c r="O80" s="3">
        <f>IFERROR(VLOOKUP(P80,Hoja2!J:K,2,0),"")</f>
        <v>7</v>
      </c>
      <c r="P80" s="40" t="s">
        <v>301</v>
      </c>
      <c r="Q80" s="3">
        <f>IFERROR(VLOOKUP(R80,Hoja2!P:Q,2,0),"")</f>
        <v>1</v>
      </c>
      <c r="R80" s="40" t="s">
        <v>228</v>
      </c>
      <c r="S80" s="3">
        <f>IFERROR(VLOOKUP(T80,Hoja2!W:X,2,0),"")</f>
        <v>6</v>
      </c>
      <c r="T80" s="40" t="s">
        <v>293</v>
      </c>
      <c r="U80" s="3">
        <f>IFERROR(VLOOKUP(V80,Hoja2!Z:AA,2,0),"")</f>
        <v>2</v>
      </c>
      <c r="V80" s="40" t="s">
        <v>81</v>
      </c>
      <c r="W80" s="3">
        <f>IFERROR(VLOOKUP(X80,Hoja2!AC:AD,2,0),"")</f>
        <v>12</v>
      </c>
      <c r="X80" s="70" t="s">
        <v>343</v>
      </c>
      <c r="Y80" s="3">
        <f>IFERROR(VLOOKUP(Z80,Hoja2!AF:AH,2,0),"")</f>
        <v>8</v>
      </c>
      <c r="Z80" s="78" t="s">
        <v>36</v>
      </c>
      <c r="AA80" s="89" t="s">
        <v>2899</v>
      </c>
    </row>
    <row r="81" spans="1:27" ht="15" customHeight="1">
      <c r="A81">
        <v>76</v>
      </c>
      <c r="B81" s="34" t="s">
        <v>2725</v>
      </c>
      <c r="C81" s="71">
        <v>173001003072</v>
      </c>
      <c r="D81" s="33" t="s">
        <v>2759</v>
      </c>
      <c r="E81" s="33" t="s">
        <v>2760</v>
      </c>
      <c r="F81" s="33" t="s">
        <v>2761</v>
      </c>
      <c r="G81" s="33" t="s">
        <v>124</v>
      </c>
      <c r="H81" s="3" t="str">
        <f>IFERROR(VLOOKUP(I81,Hoja2!AQ:AR,2,0),"")</f>
        <v>H</v>
      </c>
      <c r="I81" s="34" t="s">
        <v>41</v>
      </c>
      <c r="J81" s="40" t="s">
        <v>25</v>
      </c>
      <c r="K81" s="34" t="s">
        <v>26</v>
      </c>
      <c r="L81" s="72" t="s">
        <v>2842</v>
      </c>
      <c r="M81" s="3" t="str">
        <f>IFERROR(VLOOKUP(N81,Hoja2!F:G,2,0),"")</f>
        <v xml:space="preserve">DD </v>
      </c>
      <c r="N81" s="40" t="s">
        <v>28</v>
      </c>
      <c r="O81" s="3">
        <f>IFERROR(VLOOKUP(P81,Hoja2!J:K,2,0),"")</f>
        <v>1</v>
      </c>
      <c r="P81" s="40" t="s">
        <v>225</v>
      </c>
      <c r="Q81" s="3">
        <f>IFERROR(VLOOKUP(R81,Hoja2!P:Q,2,0),"")</f>
        <v>17</v>
      </c>
      <c r="R81" s="40" t="s">
        <v>372</v>
      </c>
      <c r="S81" s="3">
        <f>IFERROR(VLOOKUP(T81,Hoja2!W:X,2,0),"")</f>
        <v>5</v>
      </c>
      <c r="T81" s="40" t="s">
        <v>33</v>
      </c>
      <c r="U81" s="3">
        <f>IFERROR(VLOOKUP(V81,Hoja2!Z:AA,2,0),"")</f>
        <v>2</v>
      </c>
      <c r="V81" s="40" t="s">
        <v>81</v>
      </c>
      <c r="W81" s="3">
        <f>IFERROR(VLOOKUP(X81,Hoja2!AC:AD,2,0),"")</f>
        <v>27</v>
      </c>
      <c r="X81" s="70">
        <v>14</v>
      </c>
      <c r="Y81" s="3">
        <f>IFERROR(VLOOKUP(Z81,Hoja2!AF:AH,2,0),"")</f>
        <v>8</v>
      </c>
      <c r="Z81" s="78" t="s">
        <v>36</v>
      </c>
      <c r="AA81" s="89" t="s">
        <v>2935</v>
      </c>
    </row>
    <row r="82" spans="1:27" ht="15" customHeight="1">
      <c r="A82">
        <v>77</v>
      </c>
      <c r="B82" s="34" t="s">
        <v>2725</v>
      </c>
      <c r="C82" s="71">
        <v>173001003072</v>
      </c>
      <c r="D82" s="33" t="s">
        <v>2554</v>
      </c>
      <c r="E82" s="33" t="s">
        <v>2762</v>
      </c>
      <c r="F82" s="33" t="s">
        <v>2763</v>
      </c>
      <c r="G82" s="33" t="s">
        <v>152</v>
      </c>
      <c r="H82" s="3" t="str">
        <f>IFERROR(VLOOKUP(I82,Hoja2!AQ:AR,2,0),"")</f>
        <v>M</v>
      </c>
      <c r="I82" s="34" t="s">
        <v>24</v>
      </c>
      <c r="J82" s="40" t="s">
        <v>25</v>
      </c>
      <c r="K82" s="34" t="s">
        <v>26</v>
      </c>
      <c r="L82" s="38" t="s">
        <v>2843</v>
      </c>
      <c r="M82" s="3" t="str">
        <f>IFERROR(VLOOKUP(N82,Hoja2!F:G,2,0),"")</f>
        <v xml:space="preserve">D </v>
      </c>
      <c r="N82" s="40" t="s">
        <v>43</v>
      </c>
      <c r="O82" s="3">
        <f>IFERROR(VLOOKUP(P82,Hoja2!J:K,2,0),"")</f>
        <v>7</v>
      </c>
      <c r="P82" s="40" t="s">
        <v>301</v>
      </c>
      <c r="Q82" s="3">
        <f>IFERROR(VLOOKUP(R82,Hoja2!P:Q,2,0),"")</f>
        <v>2</v>
      </c>
      <c r="R82" s="40" t="s">
        <v>243</v>
      </c>
      <c r="S82" s="3">
        <f>IFERROR(VLOOKUP(T82,Hoja2!W:X,2,0),"")</f>
        <v>5</v>
      </c>
      <c r="T82" s="40" t="s">
        <v>33</v>
      </c>
      <c r="U82" s="3">
        <f>IFERROR(VLOOKUP(V82,Hoja2!Z:AA,2,0),"")</f>
        <v>2</v>
      </c>
      <c r="V82" s="40" t="s">
        <v>81</v>
      </c>
      <c r="W82" s="3">
        <f>IFERROR(VLOOKUP(X82,Hoja2!AC:AD,2,0),"")</f>
        <v>7</v>
      </c>
      <c r="X82" s="70" t="s">
        <v>54</v>
      </c>
      <c r="Y82" s="3">
        <f>IFERROR(VLOOKUP(Z82,Hoja2!AF:AH,2,0),"")</f>
        <v>8</v>
      </c>
      <c r="Z82" s="78" t="s">
        <v>36</v>
      </c>
      <c r="AA82" s="89" t="s">
        <v>2903</v>
      </c>
    </row>
    <row r="83" spans="1:27" ht="15" customHeight="1">
      <c r="A83">
        <v>78</v>
      </c>
      <c r="B83" s="34" t="s">
        <v>2725</v>
      </c>
      <c r="C83" s="71">
        <v>173001003072</v>
      </c>
      <c r="D83" s="33" t="s">
        <v>2764</v>
      </c>
      <c r="E83" s="33" t="s">
        <v>2575</v>
      </c>
      <c r="F83" s="33" t="s">
        <v>140</v>
      </c>
      <c r="G83" s="33" t="s">
        <v>2765</v>
      </c>
      <c r="H83" s="3" t="str">
        <f>IFERROR(VLOOKUP(I83,Hoja2!AQ:AR,2,0),"")</f>
        <v>M</v>
      </c>
      <c r="I83" s="34" t="s">
        <v>24</v>
      </c>
      <c r="J83" s="40" t="s">
        <v>25</v>
      </c>
      <c r="K83" s="34" t="s">
        <v>26</v>
      </c>
      <c r="L83" s="38" t="s">
        <v>2844</v>
      </c>
      <c r="M83" s="3" t="str">
        <f>IFERROR(VLOOKUP(N83,Hoja2!F:G,2,0),"")</f>
        <v xml:space="preserve">D </v>
      </c>
      <c r="N83" s="40" t="s">
        <v>43</v>
      </c>
      <c r="O83" s="3">
        <f>IFERROR(VLOOKUP(P83,Hoja2!J:K,2,0),"")</f>
        <v>7</v>
      </c>
      <c r="P83" s="40" t="s">
        <v>301</v>
      </c>
      <c r="Q83" s="3">
        <f>IFERROR(VLOOKUP(R83,Hoja2!P:Q,2,0),"")</f>
        <v>1</v>
      </c>
      <c r="R83" s="40" t="s">
        <v>228</v>
      </c>
      <c r="S83" s="3">
        <f>IFERROR(VLOOKUP(T83,Hoja2!W:X,2,0),"")</f>
        <v>5</v>
      </c>
      <c r="T83" s="40" t="s">
        <v>33</v>
      </c>
      <c r="U83" s="3">
        <f>IFERROR(VLOOKUP(V83,Hoja2!Z:AA,2,0),"")</f>
        <v>2</v>
      </c>
      <c r="V83" s="40" t="s">
        <v>81</v>
      </c>
      <c r="W83" s="3">
        <f>IFERROR(VLOOKUP(X83,Hoja2!AC:AD,2,0),"")</f>
        <v>11</v>
      </c>
      <c r="X83" s="70" t="s">
        <v>109</v>
      </c>
      <c r="Y83" s="3">
        <f>IFERROR(VLOOKUP(Z83,Hoja2!AF:AH,2,0),"")</f>
        <v>8</v>
      </c>
      <c r="Z83" s="78" t="s">
        <v>36</v>
      </c>
      <c r="AA83" s="89" t="s">
        <v>2892</v>
      </c>
    </row>
    <row r="84" spans="1:27" ht="15" customHeight="1">
      <c r="A84">
        <v>79</v>
      </c>
      <c r="B84" s="34" t="s">
        <v>2725</v>
      </c>
      <c r="C84" s="71">
        <v>173001003072</v>
      </c>
      <c r="D84" s="33" t="s">
        <v>2766</v>
      </c>
      <c r="E84" s="33"/>
      <c r="F84" s="33" t="s">
        <v>2739</v>
      </c>
      <c r="G84" s="33" t="s">
        <v>2620</v>
      </c>
      <c r="H84" s="3" t="str">
        <f>IFERROR(VLOOKUP(I84,Hoja2!AQ:AR,2,0),"")</f>
        <v>H</v>
      </c>
      <c r="I84" s="34" t="s">
        <v>41</v>
      </c>
      <c r="J84" s="40" t="s">
        <v>25</v>
      </c>
      <c r="K84" s="34" t="s">
        <v>26</v>
      </c>
      <c r="L84" s="38" t="s">
        <v>2845</v>
      </c>
      <c r="M84" s="3" t="str">
        <f>IFERROR(VLOOKUP(N84,Hoja2!F:G,2,0),"")</f>
        <v xml:space="preserve">DD </v>
      </c>
      <c r="N84" s="40" t="s">
        <v>28</v>
      </c>
      <c r="O84" s="3">
        <f>IFERROR(VLOOKUP(P84,Hoja2!J:K,2,0),"")</f>
        <v>3</v>
      </c>
      <c r="P84" s="40" t="s">
        <v>29</v>
      </c>
      <c r="Q84" s="3">
        <f>IFERROR(VLOOKUP(R84,Hoja2!P:Q,2,0),"")</f>
        <v>17</v>
      </c>
      <c r="R84" s="40" t="s">
        <v>372</v>
      </c>
      <c r="S84" s="3">
        <f>IFERROR(VLOOKUP(T84,Hoja2!W:X,2,0),"")</f>
        <v>6</v>
      </c>
      <c r="T84" s="40" t="s">
        <v>293</v>
      </c>
      <c r="U84" s="3">
        <f>IFERROR(VLOOKUP(V84,Hoja2!Z:AA,2,0),"")</f>
        <v>2</v>
      </c>
      <c r="V84" s="40" t="s">
        <v>81</v>
      </c>
      <c r="W84" s="3">
        <f>IFERROR(VLOOKUP(X84,Hoja2!AC:AD,2,0),"")</f>
        <v>27</v>
      </c>
      <c r="X84" s="70">
        <v>14</v>
      </c>
      <c r="Y84" s="3">
        <f>IFERROR(VLOOKUP(Z84,Hoja2!AF:AH,2,0),"")</f>
        <v>8</v>
      </c>
      <c r="Z84" s="78" t="s">
        <v>36</v>
      </c>
      <c r="AA84" s="89" t="s">
        <v>2900</v>
      </c>
    </row>
    <row r="85" spans="1:27" ht="15" customHeight="1">
      <c r="A85">
        <v>80</v>
      </c>
      <c r="B85" s="34" t="s">
        <v>2725</v>
      </c>
      <c r="C85" s="71">
        <v>173001003072</v>
      </c>
      <c r="D85" s="33" t="s">
        <v>2767</v>
      </c>
      <c r="E85" s="33"/>
      <c r="F85" s="33" t="s">
        <v>2557</v>
      </c>
      <c r="G85" s="33" t="s">
        <v>2768</v>
      </c>
      <c r="H85" s="3" t="str">
        <f>IFERROR(VLOOKUP(I85,Hoja2!AQ:AR,2,0),"")</f>
        <v>H</v>
      </c>
      <c r="I85" s="34" t="s">
        <v>41</v>
      </c>
      <c r="J85" s="40" t="s">
        <v>25</v>
      </c>
      <c r="K85" s="34" t="s">
        <v>26</v>
      </c>
      <c r="L85" s="72" t="s">
        <v>2846</v>
      </c>
      <c r="M85" s="3" t="str">
        <f>IFERROR(VLOOKUP(N85,Hoja2!F:G,2,0),"")</f>
        <v xml:space="preserve">D </v>
      </c>
      <c r="N85" s="40" t="s">
        <v>43</v>
      </c>
      <c r="O85" s="3">
        <f>IFERROR(VLOOKUP(P85,Hoja2!J:K,2,0),"")</f>
        <v>7</v>
      </c>
      <c r="P85" s="40" t="s">
        <v>301</v>
      </c>
      <c r="Q85" s="3">
        <f>IFERROR(VLOOKUP(R85,Hoja2!P:Q,2,0),"")</f>
        <v>8</v>
      </c>
      <c r="R85" s="40" t="s">
        <v>312</v>
      </c>
      <c r="S85" s="3">
        <f>IFERROR(VLOOKUP(T85,Hoja2!W:X,2,0),"")</f>
        <v>5</v>
      </c>
      <c r="T85" s="40" t="s">
        <v>33</v>
      </c>
      <c r="U85" s="3">
        <f>IFERROR(VLOOKUP(V85,Hoja2!Z:AA,2,0),"")</f>
        <v>1</v>
      </c>
      <c r="V85" s="40" t="s">
        <v>45</v>
      </c>
      <c r="W85" s="3">
        <f>IFERROR(VLOOKUP(X85,Hoja2!AC:AD,2,0),"")</f>
        <v>27</v>
      </c>
      <c r="X85" s="70">
        <v>14</v>
      </c>
      <c r="Y85" s="3">
        <f>IFERROR(VLOOKUP(Z85,Hoja2!AF:AH,2,0),"")</f>
        <v>8</v>
      </c>
      <c r="Z85" s="78" t="s">
        <v>36</v>
      </c>
      <c r="AA85" s="89" t="s">
        <v>2895</v>
      </c>
    </row>
    <row r="86" spans="1:27" ht="15" customHeight="1">
      <c r="A86">
        <v>81</v>
      </c>
      <c r="B86" s="34" t="s">
        <v>2725</v>
      </c>
      <c r="C86" s="71">
        <v>173001003072</v>
      </c>
      <c r="D86" s="33" t="s">
        <v>2769</v>
      </c>
      <c r="E86" s="33"/>
      <c r="F86" s="33" t="s">
        <v>2639</v>
      </c>
      <c r="G86" s="33" t="s">
        <v>1490</v>
      </c>
      <c r="H86" s="3" t="str">
        <f>IFERROR(VLOOKUP(I86,Hoja2!AQ:AR,2,0),"")</f>
        <v>H</v>
      </c>
      <c r="I86" s="34" t="s">
        <v>41</v>
      </c>
      <c r="J86" s="40" t="s">
        <v>25</v>
      </c>
      <c r="K86" s="34" t="s">
        <v>26</v>
      </c>
      <c r="L86" s="72" t="s">
        <v>2847</v>
      </c>
      <c r="M86" s="3" t="str">
        <f>IFERROR(VLOOKUP(N86,Hoja2!F:G,2,0),"")</f>
        <v xml:space="preserve">D </v>
      </c>
      <c r="N86" s="40" t="s">
        <v>43</v>
      </c>
      <c r="O86" s="3">
        <f>IFERROR(VLOOKUP(P86,Hoja2!J:K,2,0),"")</f>
        <v>7</v>
      </c>
      <c r="P86" s="40" t="s">
        <v>301</v>
      </c>
      <c r="Q86" s="3">
        <f>IFERROR(VLOOKUP(R86,Hoja2!P:Q,2,0),"")</f>
        <v>8</v>
      </c>
      <c r="R86" s="40" t="s">
        <v>312</v>
      </c>
      <c r="S86" s="3">
        <f>IFERROR(VLOOKUP(T86,Hoja2!W:X,2,0),"")</f>
        <v>5</v>
      </c>
      <c r="T86" s="40" t="s">
        <v>33</v>
      </c>
      <c r="U86" s="3">
        <f>IFERROR(VLOOKUP(V86,Hoja2!Z:AA,2,0),"")</f>
        <v>1</v>
      </c>
      <c r="V86" s="40" t="s">
        <v>45</v>
      </c>
      <c r="W86" s="3">
        <f>IFERROR(VLOOKUP(X86,Hoja2!AC:AD,2,0),"")</f>
        <v>27</v>
      </c>
      <c r="X86" s="70">
        <v>14</v>
      </c>
      <c r="Y86" s="3">
        <f>IFERROR(VLOOKUP(Z86,Hoja2!AF:AH,2,0),"")</f>
        <v>8</v>
      </c>
      <c r="Z86" s="78" t="s">
        <v>36</v>
      </c>
      <c r="AA86" s="89" t="s">
        <v>2894</v>
      </c>
    </row>
    <row r="87" spans="1:27" ht="15" customHeight="1">
      <c r="A87">
        <v>82</v>
      </c>
      <c r="B87" s="34" t="s">
        <v>2725</v>
      </c>
      <c r="C87" s="71">
        <v>173001003072</v>
      </c>
      <c r="D87" s="33" t="s">
        <v>2770</v>
      </c>
      <c r="E87" s="33"/>
      <c r="F87" s="33" t="s">
        <v>2685</v>
      </c>
      <c r="G87" s="33" t="s">
        <v>2771</v>
      </c>
      <c r="H87" s="3" t="str">
        <f>IFERROR(VLOOKUP(I87,Hoja2!AQ:AR,2,0),"")</f>
        <v>H</v>
      </c>
      <c r="I87" s="34" t="s">
        <v>41</v>
      </c>
      <c r="J87" s="40" t="s">
        <v>25</v>
      </c>
      <c r="K87" s="34" t="s">
        <v>26</v>
      </c>
      <c r="L87" s="72" t="s">
        <v>2848</v>
      </c>
      <c r="M87" s="3" t="str">
        <f>IFERROR(VLOOKUP(N87,Hoja2!F:G,2,0),"")</f>
        <v xml:space="preserve">D </v>
      </c>
      <c r="N87" s="40" t="s">
        <v>43</v>
      </c>
      <c r="O87" s="3">
        <f>IFERROR(VLOOKUP(P87,Hoja2!J:K,2,0),"")</f>
        <v>7</v>
      </c>
      <c r="P87" s="40" t="s">
        <v>301</v>
      </c>
      <c r="Q87" s="3">
        <f>IFERROR(VLOOKUP(R87,Hoja2!P:Q,2,0),"")</f>
        <v>8</v>
      </c>
      <c r="R87" s="40" t="s">
        <v>312</v>
      </c>
      <c r="S87" s="3">
        <f>IFERROR(VLOOKUP(T87,Hoja2!W:X,2,0),"")</f>
        <v>5</v>
      </c>
      <c r="T87" s="40" t="s">
        <v>33</v>
      </c>
      <c r="U87" s="3">
        <f>IFERROR(VLOOKUP(V87,Hoja2!Z:AA,2,0),"")</f>
        <v>4</v>
      </c>
      <c r="V87" s="40" t="s">
        <v>65</v>
      </c>
      <c r="W87" s="3">
        <f>IFERROR(VLOOKUP(X87,Hoja2!AC:AD,2,0),"")</f>
        <v>6</v>
      </c>
      <c r="X87" s="70" t="s">
        <v>71</v>
      </c>
      <c r="Y87" s="3">
        <f>IFERROR(VLOOKUP(Z87,Hoja2!AF:AH,2,0),"")</f>
        <v>8</v>
      </c>
      <c r="Z87" s="78" t="s">
        <v>36</v>
      </c>
      <c r="AA87" s="89" t="s">
        <v>2910</v>
      </c>
    </row>
    <row r="88" spans="1:27" ht="15" customHeight="1">
      <c r="A88">
        <v>83</v>
      </c>
      <c r="B88" s="34" t="s">
        <v>2725</v>
      </c>
      <c r="C88" s="71">
        <v>173001003072</v>
      </c>
      <c r="D88" s="33" t="s">
        <v>110</v>
      </c>
      <c r="E88" s="33" t="s">
        <v>2772</v>
      </c>
      <c r="F88" s="33" t="s">
        <v>2773</v>
      </c>
      <c r="G88" s="33" t="s">
        <v>2234</v>
      </c>
      <c r="H88" s="3" t="str">
        <f>IFERROR(VLOOKUP(I88,Hoja2!AQ:AR,2,0),"")</f>
        <v>H</v>
      </c>
      <c r="I88" s="34" t="s">
        <v>41</v>
      </c>
      <c r="J88" s="40" t="s">
        <v>25</v>
      </c>
      <c r="K88" s="34" t="s">
        <v>26</v>
      </c>
      <c r="L88" s="72" t="s">
        <v>2849</v>
      </c>
      <c r="M88" s="3" t="str">
        <f>IFERROR(VLOOKUP(N88,Hoja2!F:G,2,0),"")</f>
        <v xml:space="preserve">D </v>
      </c>
      <c r="N88" s="40" t="s">
        <v>43</v>
      </c>
      <c r="O88" s="3">
        <f>IFERROR(VLOOKUP(P88,Hoja2!J:K,2,0),"")</f>
        <v>7</v>
      </c>
      <c r="P88" s="40" t="s">
        <v>301</v>
      </c>
      <c r="Q88" s="3">
        <f>IFERROR(VLOOKUP(R88,Hoja2!P:Q,2,0),"")</f>
        <v>13</v>
      </c>
      <c r="R88" s="40" t="s">
        <v>349</v>
      </c>
      <c r="S88" s="3">
        <f>IFERROR(VLOOKUP(T88,Hoja2!W:X,2,0),"")</f>
        <v>6</v>
      </c>
      <c r="T88" s="40" t="s">
        <v>293</v>
      </c>
      <c r="U88" s="3">
        <f>IFERROR(VLOOKUP(V88,Hoja2!Z:AA,2,0),"")</f>
        <v>4</v>
      </c>
      <c r="V88" s="40" t="s">
        <v>65</v>
      </c>
      <c r="W88" s="3">
        <f>IFERROR(VLOOKUP(X88,Hoja2!AC:AD,2,0),"")</f>
        <v>2</v>
      </c>
      <c r="X88" s="70" t="s">
        <v>114</v>
      </c>
      <c r="Y88" s="3">
        <f>IFERROR(VLOOKUP(Z88,Hoja2!AF:AH,2,0),"")</f>
        <v>8</v>
      </c>
      <c r="Z88" s="78" t="s">
        <v>36</v>
      </c>
      <c r="AA88" s="89" t="s">
        <v>2906</v>
      </c>
    </row>
    <row r="89" spans="1:27" ht="15" customHeight="1">
      <c r="A89">
        <v>84</v>
      </c>
      <c r="B89" s="34" t="s">
        <v>2725</v>
      </c>
      <c r="C89" s="71">
        <v>173001003072</v>
      </c>
      <c r="D89" s="33" t="s">
        <v>37</v>
      </c>
      <c r="E89" s="33" t="s">
        <v>2702</v>
      </c>
      <c r="F89" s="33" t="s">
        <v>2556</v>
      </c>
      <c r="G89" s="33" t="s">
        <v>2774</v>
      </c>
      <c r="H89" s="3" t="str">
        <f>IFERROR(VLOOKUP(I89,Hoja2!AQ:AR,2,0),"")</f>
        <v>H</v>
      </c>
      <c r="I89" s="34" t="s">
        <v>41</v>
      </c>
      <c r="J89" s="40" t="s">
        <v>25</v>
      </c>
      <c r="K89" s="34" t="s">
        <v>26</v>
      </c>
      <c r="L89" s="72" t="s">
        <v>2850</v>
      </c>
      <c r="M89" s="3" t="str">
        <f>IFERROR(VLOOKUP(N89,Hoja2!F:G,2,0),"")</f>
        <v xml:space="preserve">D </v>
      </c>
      <c r="N89" s="40" t="s">
        <v>43</v>
      </c>
      <c r="O89" s="3">
        <f>IFERROR(VLOOKUP(P89,Hoja2!J:K,2,0),"")</f>
        <v>7</v>
      </c>
      <c r="P89" s="40" t="s">
        <v>301</v>
      </c>
      <c r="Q89" s="3">
        <f>IFERROR(VLOOKUP(R89,Hoja2!P:Q,2,0),"")</f>
        <v>9</v>
      </c>
      <c r="R89" s="40" t="s">
        <v>321</v>
      </c>
      <c r="S89" s="3">
        <f>IFERROR(VLOOKUP(T89,Hoja2!W:X,2,0),"")</f>
        <v>5</v>
      </c>
      <c r="T89" s="40" t="s">
        <v>33</v>
      </c>
      <c r="U89" s="3">
        <f>IFERROR(VLOOKUP(V89,Hoja2!Z:AA,2,0),"")</f>
        <v>4</v>
      </c>
      <c r="V89" s="40" t="s">
        <v>65</v>
      </c>
      <c r="W89" s="3">
        <f>IFERROR(VLOOKUP(X89,Hoja2!AC:AD,2,0),"")</f>
        <v>8</v>
      </c>
      <c r="X89" s="70" t="s">
        <v>120</v>
      </c>
      <c r="Y89" s="3">
        <f>IFERROR(VLOOKUP(Z89,Hoja2!AF:AH,2,0),"")</f>
        <v>2</v>
      </c>
      <c r="Z89" s="78" t="s">
        <v>246</v>
      </c>
      <c r="AA89" s="89" t="s">
        <v>2884</v>
      </c>
    </row>
    <row r="90" spans="1:27" ht="15" customHeight="1">
      <c r="A90">
        <v>85</v>
      </c>
      <c r="B90" s="34" t="s">
        <v>2725</v>
      </c>
      <c r="C90" s="71">
        <v>173001003072</v>
      </c>
      <c r="D90" s="33" t="s">
        <v>37</v>
      </c>
      <c r="E90" s="33" t="s">
        <v>2775</v>
      </c>
      <c r="F90" s="33" t="s">
        <v>111</v>
      </c>
      <c r="G90" s="33" t="s">
        <v>2776</v>
      </c>
      <c r="H90" s="3" t="str">
        <f>IFERROR(VLOOKUP(I90,Hoja2!AQ:AR,2,0),"")</f>
        <v>H</v>
      </c>
      <c r="I90" s="34" t="s">
        <v>41</v>
      </c>
      <c r="J90" s="40" t="s">
        <v>25</v>
      </c>
      <c r="K90" s="34" t="s">
        <v>26</v>
      </c>
      <c r="L90" s="72" t="s">
        <v>2851</v>
      </c>
      <c r="M90" s="3" t="str">
        <f>IFERROR(VLOOKUP(N90,Hoja2!F:G,2,0),"")</f>
        <v xml:space="preserve">D </v>
      </c>
      <c r="N90" s="40" t="s">
        <v>43</v>
      </c>
      <c r="O90" s="3">
        <f>IFERROR(VLOOKUP(P90,Hoja2!J:K,2,0),"")</f>
        <v>7</v>
      </c>
      <c r="P90" s="40" t="s">
        <v>301</v>
      </c>
      <c r="Q90" s="3">
        <f>IFERROR(VLOOKUP(R90,Hoja2!P:Q,2,0),"")</f>
        <v>13</v>
      </c>
      <c r="R90" s="40" t="s">
        <v>349</v>
      </c>
      <c r="S90" s="3">
        <f>IFERROR(VLOOKUP(T90,Hoja2!W:X,2,0),"")</f>
        <v>5</v>
      </c>
      <c r="T90" s="40" t="s">
        <v>33</v>
      </c>
      <c r="U90" s="3">
        <f>IFERROR(VLOOKUP(V90,Hoja2!Z:AA,2,0),"")</f>
        <v>1</v>
      </c>
      <c r="V90" s="40" t="s">
        <v>45</v>
      </c>
      <c r="W90" s="3">
        <f>IFERROR(VLOOKUP(X90,Hoja2!AC:AD,2,0),"")</f>
        <v>27</v>
      </c>
      <c r="X90" s="70">
        <v>14</v>
      </c>
      <c r="Y90" s="3">
        <f>IFERROR(VLOOKUP(Z90,Hoja2!AF:AH,2,0),"")</f>
        <v>8</v>
      </c>
      <c r="Z90" s="78" t="s">
        <v>36</v>
      </c>
      <c r="AA90" s="89" t="s">
        <v>2895</v>
      </c>
    </row>
    <row r="91" spans="1:27" ht="15" customHeight="1">
      <c r="A91">
        <v>86</v>
      </c>
      <c r="B91" s="34" t="s">
        <v>2725</v>
      </c>
      <c r="C91" s="71">
        <v>173001003072</v>
      </c>
      <c r="D91" s="33" t="s">
        <v>2777</v>
      </c>
      <c r="E91" s="33" t="s">
        <v>2778</v>
      </c>
      <c r="F91" s="33" t="s">
        <v>2565</v>
      </c>
      <c r="G91" s="33" t="s">
        <v>148</v>
      </c>
      <c r="H91" s="3" t="str">
        <f>IFERROR(VLOOKUP(I91,Hoja2!AQ:AR,2,0),"")</f>
        <v>M</v>
      </c>
      <c r="I91" s="34" t="s">
        <v>24</v>
      </c>
      <c r="J91" s="40" t="s">
        <v>25</v>
      </c>
      <c r="K91" s="34" t="s">
        <v>26</v>
      </c>
      <c r="L91" s="72" t="s">
        <v>2852</v>
      </c>
      <c r="M91" s="3" t="str">
        <f>IFERROR(VLOOKUP(N91,Hoja2!F:G,2,0),"")</f>
        <v xml:space="preserve">D </v>
      </c>
      <c r="N91" s="40" t="s">
        <v>43</v>
      </c>
      <c r="O91" s="3">
        <f>IFERROR(VLOOKUP(P91,Hoja2!J:K,2,0),"")</f>
        <v>7</v>
      </c>
      <c r="P91" s="40" t="s">
        <v>301</v>
      </c>
      <c r="Q91" s="3">
        <f>IFERROR(VLOOKUP(R91,Hoja2!P:Q,2,0),"")</f>
        <v>2</v>
      </c>
      <c r="R91" s="40" t="s">
        <v>243</v>
      </c>
      <c r="S91" s="3">
        <f>IFERROR(VLOOKUP(T91,Hoja2!W:X,2,0),"")</f>
        <v>5</v>
      </c>
      <c r="T91" s="40" t="s">
        <v>33</v>
      </c>
      <c r="U91" s="3">
        <f>IFERROR(VLOOKUP(V91,Hoja2!Z:AA,2,0),"")</f>
        <v>1</v>
      </c>
      <c r="V91" s="40" t="s">
        <v>45</v>
      </c>
      <c r="W91" s="3">
        <f>IFERROR(VLOOKUP(X91,Hoja2!AC:AD,2,0),"")</f>
        <v>27</v>
      </c>
      <c r="X91" s="70">
        <v>14</v>
      </c>
      <c r="Y91" s="3">
        <f>IFERROR(VLOOKUP(Z91,Hoja2!AF:AH,2,0),"")</f>
        <v>8</v>
      </c>
      <c r="Z91" s="78" t="s">
        <v>36</v>
      </c>
      <c r="AA91" s="89" t="s">
        <v>2904</v>
      </c>
    </row>
    <row r="92" spans="1:27" ht="15" customHeight="1">
      <c r="A92">
        <v>87</v>
      </c>
      <c r="B92" s="34" t="s">
        <v>2725</v>
      </c>
      <c r="C92" s="71">
        <v>173001003072</v>
      </c>
      <c r="D92" s="33" t="s">
        <v>2779</v>
      </c>
      <c r="E92" s="33" t="s">
        <v>2780</v>
      </c>
      <c r="F92" s="33" t="s">
        <v>2620</v>
      </c>
      <c r="G92" s="33" t="s">
        <v>88</v>
      </c>
      <c r="H92" s="3" t="str">
        <f>IFERROR(VLOOKUP(I92,Hoja2!AQ:AR,2,0),"")</f>
        <v>M</v>
      </c>
      <c r="I92" s="34" t="s">
        <v>24</v>
      </c>
      <c r="J92" s="40" t="s">
        <v>25</v>
      </c>
      <c r="K92" s="34" t="s">
        <v>26</v>
      </c>
      <c r="L92" s="72" t="s">
        <v>2853</v>
      </c>
      <c r="M92" s="3" t="str">
        <f>IFERROR(VLOOKUP(N92,Hoja2!F:G,2,0),"")</f>
        <v xml:space="preserve">D </v>
      </c>
      <c r="N92" s="40" t="s">
        <v>43</v>
      </c>
      <c r="O92" s="3">
        <f>IFERROR(VLOOKUP(P92,Hoja2!J:K,2,0),"")</f>
        <v>7</v>
      </c>
      <c r="P92" s="40" t="s">
        <v>301</v>
      </c>
      <c r="Q92" s="3">
        <f>IFERROR(VLOOKUP(R92,Hoja2!P:Q,2,0),"")</f>
        <v>5</v>
      </c>
      <c r="R92" s="40" t="s">
        <v>282</v>
      </c>
      <c r="S92" s="3">
        <f>IFERROR(VLOOKUP(T92,Hoja2!W:X,2,0),"")</f>
        <v>5</v>
      </c>
      <c r="T92" s="40" t="s">
        <v>33</v>
      </c>
      <c r="U92" s="3">
        <f>IFERROR(VLOOKUP(V92,Hoja2!Z:AA,2,0),"")</f>
        <v>2</v>
      </c>
      <c r="V92" s="40" t="s">
        <v>81</v>
      </c>
      <c r="W92" s="3">
        <f>IFERROR(VLOOKUP(X92,Hoja2!AC:AD,2,0),"")</f>
        <v>11</v>
      </c>
      <c r="X92" s="70" t="s">
        <v>109</v>
      </c>
      <c r="Y92" s="3">
        <f>IFERROR(VLOOKUP(Z92,Hoja2!AF:AH,2,0),"")</f>
        <v>8</v>
      </c>
      <c r="Z92" s="78" t="s">
        <v>36</v>
      </c>
      <c r="AA92" s="89" t="s">
        <v>2897</v>
      </c>
    </row>
    <row r="93" spans="1:27" ht="15" customHeight="1">
      <c r="A93">
        <v>88</v>
      </c>
      <c r="B93" s="34" t="s">
        <v>2725</v>
      </c>
      <c r="C93" s="71">
        <v>173001003072</v>
      </c>
      <c r="D93" s="33" t="s">
        <v>2781</v>
      </c>
      <c r="E93" s="33"/>
      <c r="F93" s="33" t="s">
        <v>2782</v>
      </c>
      <c r="G93" s="33" t="s">
        <v>2783</v>
      </c>
      <c r="H93" s="3" t="str">
        <f>IFERROR(VLOOKUP(I93,Hoja2!AQ:AR,2,0),"")</f>
        <v>M</v>
      </c>
      <c r="I93" s="34" t="s">
        <v>24</v>
      </c>
      <c r="J93" s="40" t="s">
        <v>25</v>
      </c>
      <c r="K93" s="34" t="s">
        <v>26</v>
      </c>
      <c r="L93" s="72" t="s">
        <v>2854</v>
      </c>
      <c r="M93" s="3" t="str">
        <f>IFERROR(VLOOKUP(N93,Hoja2!F:G,2,0),"")</f>
        <v xml:space="preserve">D </v>
      </c>
      <c r="N93" s="40" t="s">
        <v>43</v>
      </c>
      <c r="O93" s="3">
        <f>IFERROR(VLOOKUP(P93,Hoja2!J:K,2,0),"")</f>
        <v>7</v>
      </c>
      <c r="P93" s="40" t="s">
        <v>301</v>
      </c>
      <c r="Q93" s="3">
        <f>IFERROR(VLOOKUP(R93,Hoja2!P:Q,2,0),"")</f>
        <v>7</v>
      </c>
      <c r="R93" s="40" t="s">
        <v>302</v>
      </c>
      <c r="S93" s="3">
        <f>IFERROR(VLOOKUP(T93,Hoja2!W:X,2,0),"")</f>
        <v>1</v>
      </c>
      <c r="T93" s="40" t="s">
        <v>230</v>
      </c>
      <c r="U93" s="3">
        <f>IFERROR(VLOOKUP(V93,Hoja2!Z:AA,2,0),"")</f>
        <v>1</v>
      </c>
      <c r="V93" s="40" t="s">
        <v>45</v>
      </c>
      <c r="W93" s="3">
        <f>IFERROR(VLOOKUP(X93,Hoja2!AC:AD,2,0),"")</f>
        <v>6</v>
      </c>
      <c r="X93" s="70" t="s">
        <v>71</v>
      </c>
      <c r="Y93" s="3">
        <f>IFERROR(VLOOKUP(Z93,Hoja2!AF:AH,2,0),"")</f>
        <v>8</v>
      </c>
      <c r="Z93" s="78" t="s">
        <v>36</v>
      </c>
      <c r="AA93" s="89" t="s">
        <v>2900</v>
      </c>
    </row>
    <row r="94" spans="1:27" ht="15" customHeight="1">
      <c r="A94">
        <v>89</v>
      </c>
      <c r="B94" s="34" t="s">
        <v>2725</v>
      </c>
      <c r="C94" s="71">
        <v>173001003072</v>
      </c>
      <c r="D94" s="33" t="s">
        <v>154</v>
      </c>
      <c r="E94" s="33" t="s">
        <v>2784</v>
      </c>
      <c r="F94" s="33" t="s">
        <v>2785</v>
      </c>
      <c r="G94" s="33" t="s">
        <v>2786</v>
      </c>
      <c r="H94" s="3" t="str">
        <f>IFERROR(VLOOKUP(I94,Hoja2!AQ:AR,2,0),"")</f>
        <v>M</v>
      </c>
      <c r="I94" s="34" t="s">
        <v>24</v>
      </c>
      <c r="J94" s="40" t="s">
        <v>25</v>
      </c>
      <c r="K94" s="34" t="s">
        <v>26</v>
      </c>
      <c r="L94" s="72" t="s">
        <v>2855</v>
      </c>
      <c r="M94" s="3" t="str">
        <f>IFERROR(VLOOKUP(N94,Hoja2!F:G,2,0),"")</f>
        <v xml:space="preserve">D </v>
      </c>
      <c r="N94" s="40" t="s">
        <v>43</v>
      </c>
      <c r="O94" s="3">
        <f>IFERROR(VLOOKUP(P94,Hoja2!J:K,2,0),"")</f>
        <v>7</v>
      </c>
      <c r="P94" s="40" t="s">
        <v>301</v>
      </c>
      <c r="Q94" s="3">
        <f>IFERROR(VLOOKUP(R94,Hoja2!P:Q,2,0),"")</f>
        <v>2</v>
      </c>
      <c r="R94" s="40" t="s">
        <v>243</v>
      </c>
      <c r="S94" s="3">
        <f>IFERROR(VLOOKUP(T94,Hoja2!W:X,2,0),"")</f>
        <v>5</v>
      </c>
      <c r="T94" s="40" t="s">
        <v>33</v>
      </c>
      <c r="U94" s="3">
        <f>IFERROR(VLOOKUP(V94,Hoja2!Z:AA,2,0),"")</f>
        <v>1</v>
      </c>
      <c r="V94" s="40" t="s">
        <v>45</v>
      </c>
      <c r="W94" s="3">
        <f>IFERROR(VLOOKUP(X94,Hoja2!AC:AD,2,0),"")</f>
        <v>27</v>
      </c>
      <c r="X94" s="70">
        <v>14</v>
      </c>
      <c r="Y94" s="3">
        <f>IFERROR(VLOOKUP(Z94,Hoja2!AF:AH,2,0),"")</f>
        <v>8</v>
      </c>
      <c r="Z94" s="78" t="s">
        <v>36</v>
      </c>
      <c r="AA94" s="89" t="s">
        <v>2898</v>
      </c>
    </row>
    <row r="95" spans="1:27" ht="15" customHeight="1">
      <c r="A95">
        <v>90</v>
      </c>
      <c r="B95" s="34" t="s">
        <v>2725</v>
      </c>
      <c r="C95" s="71">
        <v>173001003072</v>
      </c>
      <c r="D95" s="33" t="s">
        <v>66</v>
      </c>
      <c r="E95" s="33" t="s">
        <v>2787</v>
      </c>
      <c r="F95" s="33" t="s">
        <v>22</v>
      </c>
      <c r="G95" s="33" t="s">
        <v>140</v>
      </c>
      <c r="H95" s="3" t="str">
        <f>IFERROR(VLOOKUP(I95,Hoja2!AQ:AR,2,0),"")</f>
        <v>M</v>
      </c>
      <c r="I95" s="34" t="s">
        <v>24</v>
      </c>
      <c r="J95" s="40" t="s">
        <v>25</v>
      </c>
      <c r="K95" s="34" t="s">
        <v>26</v>
      </c>
      <c r="L95" s="72" t="s">
        <v>2856</v>
      </c>
      <c r="M95" s="3" t="str">
        <f>IFERROR(VLOOKUP(N95,Hoja2!F:G,2,0),"")</f>
        <v xml:space="preserve">D </v>
      </c>
      <c r="N95" s="40" t="s">
        <v>43</v>
      </c>
      <c r="O95" s="3">
        <f>IFERROR(VLOOKUP(P95,Hoja2!J:K,2,0),"")</f>
        <v>7</v>
      </c>
      <c r="P95" s="40" t="s">
        <v>301</v>
      </c>
      <c r="Q95" s="3">
        <f>IFERROR(VLOOKUP(R95,Hoja2!P:Q,2,0),"")</f>
        <v>7</v>
      </c>
      <c r="R95" s="40" t="s">
        <v>302</v>
      </c>
      <c r="S95" s="3">
        <f>IFERROR(VLOOKUP(T95,Hoja2!W:X,2,0),"")</f>
        <v>5</v>
      </c>
      <c r="T95" s="40" t="s">
        <v>33</v>
      </c>
      <c r="U95" s="3">
        <f>IFERROR(VLOOKUP(V95,Hoja2!Z:AA,2,0),"")</f>
        <v>1</v>
      </c>
      <c r="V95" s="40" t="s">
        <v>45</v>
      </c>
      <c r="W95" s="3">
        <f>IFERROR(VLOOKUP(X95,Hoja2!AC:AD,2,0),"")</f>
        <v>27</v>
      </c>
      <c r="X95" s="70">
        <v>14</v>
      </c>
      <c r="Y95" s="3">
        <f>IFERROR(VLOOKUP(Z95,Hoja2!AF:AH,2,0),"")</f>
        <v>2</v>
      </c>
      <c r="Z95" s="78" t="s">
        <v>246</v>
      </c>
      <c r="AA95" s="89" t="s">
        <v>2901</v>
      </c>
    </row>
    <row r="96" spans="1:27" ht="15" customHeight="1">
      <c r="A96">
        <v>91</v>
      </c>
      <c r="B96" s="34" t="s">
        <v>2725</v>
      </c>
      <c r="C96" s="71">
        <v>173001003072</v>
      </c>
      <c r="D96" s="33" t="s">
        <v>66</v>
      </c>
      <c r="E96" s="33" t="s">
        <v>2788</v>
      </c>
      <c r="F96" s="33" t="s">
        <v>2701</v>
      </c>
      <c r="G96" s="33" t="s">
        <v>2789</v>
      </c>
      <c r="H96" s="3" t="str">
        <f>IFERROR(VLOOKUP(I96,Hoja2!AQ:AR,2,0),"")</f>
        <v>M</v>
      </c>
      <c r="I96" s="34" t="s">
        <v>24</v>
      </c>
      <c r="J96" s="40" t="s">
        <v>25</v>
      </c>
      <c r="K96" s="34" t="s">
        <v>26</v>
      </c>
      <c r="L96" s="72" t="s">
        <v>2857</v>
      </c>
      <c r="M96" s="3" t="str">
        <f>IFERROR(VLOOKUP(N96,Hoja2!F:G,2,0),"")</f>
        <v xml:space="preserve">D </v>
      </c>
      <c r="N96" s="40" t="s">
        <v>43</v>
      </c>
      <c r="O96" s="3">
        <f>IFERROR(VLOOKUP(P96,Hoja2!J:K,2,0),"")</f>
        <v>7</v>
      </c>
      <c r="P96" s="40" t="s">
        <v>301</v>
      </c>
      <c r="Q96" s="3">
        <f>IFERROR(VLOOKUP(R96,Hoja2!P:Q,2,0),"")</f>
        <v>3</v>
      </c>
      <c r="R96" s="40" t="s">
        <v>254</v>
      </c>
      <c r="S96" s="3">
        <f>IFERROR(VLOOKUP(T96,Hoja2!W:X,2,0),"")</f>
        <v>5</v>
      </c>
      <c r="T96" s="40" t="s">
        <v>33</v>
      </c>
      <c r="U96" s="3">
        <f>IFERROR(VLOOKUP(V96,Hoja2!Z:AA,2,0),"")</f>
        <v>4</v>
      </c>
      <c r="V96" s="40" t="s">
        <v>65</v>
      </c>
      <c r="W96" s="3">
        <f>IFERROR(VLOOKUP(X96,Hoja2!AC:AD,2,0),"")</f>
        <v>7</v>
      </c>
      <c r="X96" s="70" t="s">
        <v>54</v>
      </c>
      <c r="Y96" s="3">
        <f>IFERROR(VLOOKUP(Z96,Hoja2!AF:AH,2,0),"")</f>
        <v>8</v>
      </c>
      <c r="Z96" s="78" t="s">
        <v>36</v>
      </c>
      <c r="AA96" s="89" t="s">
        <v>2902</v>
      </c>
    </row>
    <row r="97" spans="1:27" ht="15" customHeight="1">
      <c r="A97">
        <v>92</v>
      </c>
      <c r="B97" s="34" t="s">
        <v>2725</v>
      </c>
      <c r="C97" s="71">
        <v>173001003072</v>
      </c>
      <c r="D97" s="33" t="s">
        <v>2790</v>
      </c>
      <c r="E97" s="33" t="s">
        <v>87</v>
      </c>
      <c r="F97" s="33" t="s">
        <v>2773</v>
      </c>
      <c r="G97" s="33" t="s">
        <v>2791</v>
      </c>
      <c r="H97" s="3" t="str">
        <f>IFERROR(VLOOKUP(I97,Hoja2!AQ:AR,2,0),"")</f>
        <v>M</v>
      </c>
      <c r="I97" s="34" t="s">
        <v>24</v>
      </c>
      <c r="J97" s="40" t="s">
        <v>25</v>
      </c>
      <c r="K97" s="34" t="s">
        <v>26</v>
      </c>
      <c r="L97" s="72" t="s">
        <v>2858</v>
      </c>
      <c r="M97" s="3" t="str">
        <f>IFERROR(VLOOKUP(N97,Hoja2!F:G,2,0),"")</f>
        <v xml:space="preserve">D </v>
      </c>
      <c r="N97" s="40" t="s">
        <v>43</v>
      </c>
      <c r="O97" s="3">
        <f>IFERROR(VLOOKUP(P97,Hoja2!J:K,2,0),"")</f>
        <v>8</v>
      </c>
      <c r="P97" s="40" t="s">
        <v>311</v>
      </c>
      <c r="Q97" s="3">
        <f>IFERROR(VLOOKUP(R97,Hoja2!P:Q,2,0),"")</f>
        <v>12</v>
      </c>
      <c r="R97" s="40" t="s">
        <v>342</v>
      </c>
      <c r="S97" s="3">
        <f>IFERROR(VLOOKUP(T97,Hoja2!W:X,2,0),"")</f>
        <v>5</v>
      </c>
      <c r="T97" s="40" t="s">
        <v>33</v>
      </c>
      <c r="U97" s="3">
        <f>IFERROR(VLOOKUP(V97,Hoja2!Z:AA,2,0),"")</f>
        <v>1</v>
      </c>
      <c r="V97" s="40" t="s">
        <v>45</v>
      </c>
      <c r="W97" s="3">
        <f>IFERROR(VLOOKUP(X97,Hoja2!AC:AD,2,0),"")</f>
        <v>27</v>
      </c>
      <c r="X97" s="70">
        <v>14</v>
      </c>
      <c r="Y97" s="3">
        <f>IFERROR(VLOOKUP(Z97,Hoja2!AF:AH,2,0),"")</f>
        <v>8</v>
      </c>
      <c r="Z97" s="78" t="s">
        <v>36</v>
      </c>
      <c r="AA97" s="89" t="s">
        <v>2906</v>
      </c>
    </row>
    <row r="98" spans="1:27" ht="15" customHeight="1">
      <c r="A98">
        <v>93</v>
      </c>
      <c r="B98" s="34" t="s">
        <v>2725</v>
      </c>
      <c r="C98" s="71">
        <v>173001003072</v>
      </c>
      <c r="D98" s="33" t="s">
        <v>91</v>
      </c>
      <c r="E98" s="33" t="s">
        <v>2688</v>
      </c>
      <c r="F98" s="33" t="s">
        <v>2732</v>
      </c>
      <c r="G98" s="33" t="s">
        <v>2792</v>
      </c>
      <c r="H98" s="3" t="str">
        <f>IFERROR(VLOOKUP(I98,Hoja2!AQ:AR,2,0),"")</f>
        <v>M</v>
      </c>
      <c r="I98" s="34" t="s">
        <v>24</v>
      </c>
      <c r="J98" s="40" t="s">
        <v>25</v>
      </c>
      <c r="K98" s="34" t="s">
        <v>26</v>
      </c>
      <c r="L98" s="72" t="s">
        <v>2859</v>
      </c>
      <c r="M98" s="3" t="str">
        <f>IFERROR(VLOOKUP(N98,Hoja2!F:G,2,0),"")</f>
        <v xml:space="preserve">D </v>
      </c>
      <c r="N98" s="40" t="s">
        <v>43</v>
      </c>
      <c r="O98" s="3">
        <f>IFERROR(VLOOKUP(P98,Hoja2!J:K,2,0),"")</f>
        <v>8</v>
      </c>
      <c r="P98" s="40" t="s">
        <v>311</v>
      </c>
      <c r="Q98" s="3">
        <f>IFERROR(VLOOKUP(R98,Hoja2!P:Q,2,0),"")</f>
        <v>1</v>
      </c>
      <c r="R98" s="40" t="s">
        <v>228</v>
      </c>
      <c r="S98" s="3">
        <f>IFERROR(VLOOKUP(T98,Hoja2!W:X,2,0),"")</f>
        <v>5</v>
      </c>
      <c r="T98" s="40" t="s">
        <v>33</v>
      </c>
      <c r="U98" s="3">
        <f>IFERROR(VLOOKUP(V98,Hoja2!Z:AA,2,0),"")</f>
        <v>2</v>
      </c>
      <c r="V98" s="40" t="s">
        <v>81</v>
      </c>
      <c r="W98" s="3">
        <f>IFERROR(VLOOKUP(X98,Hoja2!AC:AD,2,0),"")</f>
        <v>11</v>
      </c>
      <c r="X98" s="70" t="s">
        <v>109</v>
      </c>
      <c r="Y98" s="3">
        <f>IFERROR(VLOOKUP(Z98,Hoja2!AF:AH,2,0),"")</f>
        <v>8</v>
      </c>
      <c r="Z98" s="78" t="s">
        <v>36</v>
      </c>
      <c r="AA98" s="89" t="s">
        <v>2896</v>
      </c>
    </row>
    <row r="99" spans="1:27" ht="15" customHeight="1">
      <c r="A99">
        <v>94</v>
      </c>
      <c r="B99" s="34" t="s">
        <v>2725</v>
      </c>
      <c r="C99" s="71">
        <v>173001003072</v>
      </c>
      <c r="D99" s="33" t="s">
        <v>91</v>
      </c>
      <c r="E99" s="33" t="s">
        <v>2572</v>
      </c>
      <c r="F99" s="33" t="s">
        <v>2793</v>
      </c>
      <c r="G99" s="33" t="s">
        <v>2794</v>
      </c>
      <c r="H99" s="3" t="str">
        <f>IFERROR(VLOOKUP(I99,Hoja2!AQ:AR,2,0),"")</f>
        <v>M</v>
      </c>
      <c r="I99" s="34" t="s">
        <v>24</v>
      </c>
      <c r="J99" s="40" t="s">
        <v>25</v>
      </c>
      <c r="K99" s="34" t="s">
        <v>26</v>
      </c>
      <c r="L99" s="72" t="s">
        <v>2860</v>
      </c>
      <c r="M99" s="3" t="str">
        <f>IFERROR(VLOOKUP(N99,Hoja2!F:G,2,0),"")</f>
        <v xml:space="preserve">D </v>
      </c>
      <c r="N99" s="40" t="s">
        <v>43</v>
      </c>
      <c r="O99" s="3">
        <f>IFERROR(VLOOKUP(P99,Hoja2!J:K,2,0),"")</f>
        <v>7</v>
      </c>
      <c r="P99" s="40" t="s">
        <v>301</v>
      </c>
      <c r="Q99" s="3">
        <f>IFERROR(VLOOKUP(R99,Hoja2!P:Q,2,0),"")</f>
        <v>1</v>
      </c>
      <c r="R99" s="40" t="s">
        <v>228</v>
      </c>
      <c r="S99" s="3">
        <f>IFERROR(VLOOKUP(T99,Hoja2!W:X,2,0),"")</f>
        <v>5</v>
      </c>
      <c r="T99" s="40" t="s">
        <v>33</v>
      </c>
      <c r="U99" s="3">
        <f>IFERROR(VLOOKUP(V99,Hoja2!Z:AA,2,0),"")</f>
        <v>1</v>
      </c>
      <c r="V99" s="40" t="s">
        <v>45</v>
      </c>
      <c r="W99" s="3">
        <f>IFERROR(VLOOKUP(X99,Hoja2!AC:AD,2,0),"")</f>
        <v>7</v>
      </c>
      <c r="X99" s="70" t="s">
        <v>54</v>
      </c>
      <c r="Y99" s="3">
        <f>IFERROR(VLOOKUP(Z99,Hoja2!AF:AH,2,0),"")</f>
        <v>8</v>
      </c>
      <c r="Z99" s="78" t="s">
        <v>36</v>
      </c>
      <c r="AA99" s="89" t="s">
        <v>2908</v>
      </c>
    </row>
    <row r="100" spans="1:27" ht="15" customHeight="1">
      <c r="A100">
        <v>95</v>
      </c>
      <c r="B100" s="34" t="s">
        <v>2725</v>
      </c>
      <c r="C100" s="71">
        <v>173001003072</v>
      </c>
      <c r="D100" s="33" t="s">
        <v>91</v>
      </c>
      <c r="E100" s="33" t="s">
        <v>2795</v>
      </c>
      <c r="F100" s="33" t="s">
        <v>2796</v>
      </c>
      <c r="G100" s="33" t="s">
        <v>2797</v>
      </c>
      <c r="H100" s="3" t="str">
        <f>IFERROR(VLOOKUP(I100,Hoja2!AQ:AR,2,0),"")</f>
        <v>M</v>
      </c>
      <c r="I100" s="34" t="s">
        <v>24</v>
      </c>
      <c r="J100" s="40" t="s">
        <v>25</v>
      </c>
      <c r="K100" s="34" t="s">
        <v>26</v>
      </c>
      <c r="L100" s="72" t="s">
        <v>2861</v>
      </c>
      <c r="M100" s="3" t="str">
        <f>IFERROR(VLOOKUP(N100,Hoja2!F:G,2,0),"")</f>
        <v xml:space="preserve">D </v>
      </c>
      <c r="N100" s="40" t="s">
        <v>43</v>
      </c>
      <c r="O100" s="3">
        <f>IFERROR(VLOOKUP(P100,Hoja2!J:K,2,0),"")</f>
        <v>7</v>
      </c>
      <c r="P100" s="40" t="s">
        <v>301</v>
      </c>
      <c r="Q100" s="3">
        <f>IFERROR(VLOOKUP(R100,Hoja2!P:Q,2,0),"")</f>
        <v>7</v>
      </c>
      <c r="R100" s="40" t="s">
        <v>302</v>
      </c>
      <c r="S100" s="3">
        <f>IFERROR(VLOOKUP(T100,Hoja2!W:X,2,0),"")</f>
        <v>2</v>
      </c>
      <c r="T100" s="40" t="s">
        <v>245</v>
      </c>
      <c r="U100" s="3">
        <f>IFERROR(VLOOKUP(V100,Hoja2!Z:AA,2,0),"")</f>
        <v>2</v>
      </c>
      <c r="V100" s="40" t="s">
        <v>81</v>
      </c>
      <c r="W100" s="3">
        <f>IFERROR(VLOOKUP(X100,Hoja2!AC:AD,2,0),"")</f>
        <v>7</v>
      </c>
      <c r="X100" s="70" t="s">
        <v>54</v>
      </c>
      <c r="Y100" s="3">
        <f>IFERROR(VLOOKUP(Z100,Hoja2!AF:AH,2,0),"")</f>
        <v>3</v>
      </c>
      <c r="Z100" s="78" t="s">
        <v>257</v>
      </c>
      <c r="AA100" s="89" t="s">
        <v>2886</v>
      </c>
    </row>
    <row r="101" spans="1:27" ht="15" customHeight="1">
      <c r="A101">
        <v>96</v>
      </c>
      <c r="B101" s="34" t="s">
        <v>2725</v>
      </c>
      <c r="C101" s="71">
        <v>173001003072</v>
      </c>
      <c r="D101" s="33" t="s">
        <v>2798</v>
      </c>
      <c r="E101" s="33" t="s">
        <v>2799</v>
      </c>
      <c r="F101" s="33" t="s">
        <v>2730</v>
      </c>
      <c r="G101" s="33" t="s">
        <v>594</v>
      </c>
      <c r="H101" s="3" t="str">
        <f>IFERROR(VLOOKUP(I101,Hoja2!AQ:AR,2,0),"")</f>
        <v>H</v>
      </c>
      <c r="I101" s="34" t="s">
        <v>41</v>
      </c>
      <c r="J101" s="40" t="s">
        <v>25</v>
      </c>
      <c r="K101" s="34" t="s">
        <v>26</v>
      </c>
      <c r="L101" s="72" t="s">
        <v>2862</v>
      </c>
      <c r="M101" s="3" t="str">
        <f>IFERROR(VLOOKUP(N101,Hoja2!F:G,2,0),"")</f>
        <v xml:space="preserve">D </v>
      </c>
      <c r="N101" s="40" t="s">
        <v>43</v>
      </c>
      <c r="O101" s="3">
        <f>IFERROR(VLOOKUP(P101,Hoja2!J:K,2,0),"")</f>
        <v>7</v>
      </c>
      <c r="P101" s="40" t="s">
        <v>301</v>
      </c>
      <c r="Q101" s="3">
        <f>IFERROR(VLOOKUP(R101,Hoja2!P:Q,2,0),"")</f>
        <v>3</v>
      </c>
      <c r="R101" s="40" t="s">
        <v>254</v>
      </c>
      <c r="S101" s="3">
        <f>IFERROR(VLOOKUP(T101,Hoja2!W:X,2,0),"")</f>
        <v>5</v>
      </c>
      <c r="T101" s="40" t="s">
        <v>33</v>
      </c>
      <c r="U101" s="3">
        <f>IFERROR(VLOOKUP(V101,Hoja2!Z:AA,2,0),"")</f>
        <v>4</v>
      </c>
      <c r="V101" s="40" t="s">
        <v>65</v>
      </c>
      <c r="W101" s="3">
        <f>IFERROR(VLOOKUP(X101,Hoja2!AC:AD,2,0),"")</f>
        <v>27</v>
      </c>
      <c r="X101" s="70">
        <v>14</v>
      </c>
      <c r="Y101" s="3">
        <f>IFERROR(VLOOKUP(Z101,Hoja2!AF:AH,2,0),"")</f>
        <v>8</v>
      </c>
      <c r="Z101" s="78" t="s">
        <v>36</v>
      </c>
      <c r="AA101" s="89" t="s">
        <v>2897</v>
      </c>
    </row>
    <row r="102" spans="1:27" ht="15" customHeight="1">
      <c r="A102">
        <v>97</v>
      </c>
      <c r="B102" s="34" t="s">
        <v>2725</v>
      </c>
      <c r="C102" s="71">
        <v>173001003072</v>
      </c>
      <c r="D102" s="33" t="s">
        <v>2800</v>
      </c>
      <c r="E102" s="33"/>
      <c r="F102" s="33" t="s">
        <v>144</v>
      </c>
      <c r="G102" s="33" t="s">
        <v>2801</v>
      </c>
      <c r="H102" s="3" t="str">
        <f>IFERROR(VLOOKUP(I102,Hoja2!AQ:AR,2,0),"")</f>
        <v>M</v>
      </c>
      <c r="I102" s="34" t="s">
        <v>24</v>
      </c>
      <c r="J102" s="40" t="s">
        <v>25</v>
      </c>
      <c r="K102" s="34" t="s">
        <v>26</v>
      </c>
      <c r="L102" s="72" t="s">
        <v>2863</v>
      </c>
      <c r="M102" s="3" t="str">
        <f>IFERROR(VLOOKUP(N102,Hoja2!F:G,2,0),"")</f>
        <v xml:space="preserve">D </v>
      </c>
      <c r="N102" s="40" t="s">
        <v>43</v>
      </c>
      <c r="O102" s="3">
        <f>IFERROR(VLOOKUP(P102,Hoja2!J:K,2,0),"")</f>
        <v>7</v>
      </c>
      <c r="P102" s="40" t="s">
        <v>301</v>
      </c>
      <c r="Q102" s="3">
        <f>IFERROR(VLOOKUP(R102,Hoja2!P:Q,2,0),"")</f>
        <v>7</v>
      </c>
      <c r="R102" s="40" t="s">
        <v>302</v>
      </c>
      <c r="S102" s="3">
        <f>IFERROR(VLOOKUP(T102,Hoja2!W:X,2,0),"")</f>
        <v>3</v>
      </c>
      <c r="T102" s="40" t="s">
        <v>113</v>
      </c>
      <c r="U102" s="3">
        <f>IFERROR(VLOOKUP(V102,Hoja2!Z:AA,2,0),"")</f>
        <v>1</v>
      </c>
      <c r="V102" s="40" t="s">
        <v>45</v>
      </c>
      <c r="W102" s="3">
        <f>IFERROR(VLOOKUP(X102,Hoja2!AC:AD,2,0),"")</f>
        <v>27</v>
      </c>
      <c r="X102" s="70">
        <v>14</v>
      </c>
      <c r="Y102" s="3">
        <f>IFERROR(VLOOKUP(Z102,Hoja2!AF:AH,2,0),"")</f>
        <v>8</v>
      </c>
      <c r="Z102" s="78" t="s">
        <v>36</v>
      </c>
      <c r="AA102" s="89" t="s">
        <v>2912</v>
      </c>
    </row>
    <row r="103" spans="1:27" ht="15" customHeight="1">
      <c r="A103">
        <v>98</v>
      </c>
      <c r="B103" s="34" t="s">
        <v>2725</v>
      </c>
      <c r="C103" s="71">
        <v>173001003072</v>
      </c>
      <c r="D103" s="33" t="s">
        <v>2802</v>
      </c>
      <c r="E103" s="33" t="s">
        <v>2803</v>
      </c>
      <c r="F103" s="33" t="s">
        <v>2745</v>
      </c>
      <c r="G103" s="33" t="s">
        <v>2792</v>
      </c>
      <c r="H103" s="3" t="str">
        <f>IFERROR(VLOOKUP(I103,Hoja2!AQ:AR,2,0),"")</f>
        <v>M</v>
      </c>
      <c r="I103" s="34" t="s">
        <v>24</v>
      </c>
      <c r="J103" s="40" t="s">
        <v>25</v>
      </c>
      <c r="K103" s="34" t="s">
        <v>26</v>
      </c>
      <c r="L103" s="72" t="s">
        <v>2864</v>
      </c>
      <c r="M103" s="3" t="str">
        <f>IFERROR(VLOOKUP(N103,Hoja2!F:G,2,0),"")</f>
        <v xml:space="preserve">D </v>
      </c>
      <c r="N103" s="40" t="s">
        <v>43</v>
      </c>
      <c r="O103" s="3">
        <f>IFERROR(VLOOKUP(P103,Hoja2!J:K,2,0),"")</f>
        <v>7</v>
      </c>
      <c r="P103" s="40" t="s">
        <v>301</v>
      </c>
      <c r="Q103" s="3">
        <f>IFERROR(VLOOKUP(R103,Hoja2!P:Q,2,0),"")</f>
        <v>7</v>
      </c>
      <c r="R103" s="40" t="s">
        <v>302</v>
      </c>
      <c r="S103" s="3">
        <f>IFERROR(VLOOKUP(T103,Hoja2!W:X,2,0),"")</f>
        <v>5</v>
      </c>
      <c r="T103" s="40" t="s">
        <v>33</v>
      </c>
      <c r="U103" s="3">
        <f>IFERROR(VLOOKUP(V103,Hoja2!Z:AA,2,0),"")</f>
        <v>1</v>
      </c>
      <c r="V103" s="40" t="s">
        <v>45</v>
      </c>
      <c r="W103" s="3">
        <f>IFERROR(VLOOKUP(X103,Hoja2!AC:AD,2,0),"")</f>
        <v>27</v>
      </c>
      <c r="X103" s="70">
        <v>14</v>
      </c>
      <c r="Y103" s="3">
        <f>IFERROR(VLOOKUP(Z103,Hoja2!AF:AH,2,0),"")</f>
        <v>8</v>
      </c>
      <c r="Z103" s="78" t="s">
        <v>36</v>
      </c>
      <c r="AA103" s="89" t="s">
        <v>2913</v>
      </c>
    </row>
    <row r="104" spans="1:27" ht="15" customHeight="1">
      <c r="A104">
        <v>99</v>
      </c>
      <c r="B104" s="34" t="s">
        <v>2725</v>
      </c>
      <c r="C104" s="71">
        <v>173001003072</v>
      </c>
      <c r="D104" s="33" t="s">
        <v>2804</v>
      </c>
      <c r="E104" s="33" t="s">
        <v>2805</v>
      </c>
      <c r="F104" s="33" t="s">
        <v>2806</v>
      </c>
      <c r="G104" s="33" t="s">
        <v>2807</v>
      </c>
      <c r="H104" s="3" t="str">
        <f>IFERROR(VLOOKUP(I104,Hoja2!AQ:AR,2,0),"")</f>
        <v>H</v>
      </c>
      <c r="I104" s="34" t="s">
        <v>41</v>
      </c>
      <c r="J104" s="40" t="s">
        <v>25</v>
      </c>
      <c r="K104" s="34" t="s">
        <v>26</v>
      </c>
      <c r="L104" s="72" t="s">
        <v>2865</v>
      </c>
      <c r="M104" s="3" t="str">
        <f>IFERROR(VLOOKUP(N104,Hoja2!F:G,2,0),"")</f>
        <v xml:space="preserve">D </v>
      </c>
      <c r="N104" s="40" t="s">
        <v>43</v>
      </c>
      <c r="O104" s="3">
        <f>IFERROR(VLOOKUP(P104,Hoja2!J:K,2,0),"")</f>
        <v>7</v>
      </c>
      <c r="P104" s="40" t="s">
        <v>301</v>
      </c>
      <c r="Q104" s="3">
        <f>IFERROR(VLOOKUP(R104,Hoja2!P:Q,2,0),"")</f>
        <v>5</v>
      </c>
      <c r="R104" s="40" t="s">
        <v>282</v>
      </c>
      <c r="S104" s="3">
        <f>IFERROR(VLOOKUP(T104,Hoja2!W:X,2,0),"")</f>
        <v>6</v>
      </c>
      <c r="T104" s="40" t="s">
        <v>293</v>
      </c>
      <c r="U104" s="3">
        <f>IFERROR(VLOOKUP(V104,Hoja2!Z:AA,2,0),"")</f>
        <v>4</v>
      </c>
      <c r="V104" s="40" t="s">
        <v>65</v>
      </c>
      <c r="W104" s="3">
        <f>IFERROR(VLOOKUP(X104,Hoja2!AC:AD,2,0),"")</f>
        <v>27</v>
      </c>
      <c r="X104" s="70">
        <v>14</v>
      </c>
      <c r="Y104" s="3">
        <f>IFERROR(VLOOKUP(Z104,Hoja2!AF:AH,2,0),"")</f>
        <v>8</v>
      </c>
      <c r="Z104" s="78" t="s">
        <v>36</v>
      </c>
      <c r="AA104" s="89" t="s">
        <v>2897</v>
      </c>
    </row>
    <row r="105" spans="1:27" ht="15" customHeight="1">
      <c r="A105">
        <v>100</v>
      </c>
      <c r="B105" s="34" t="s">
        <v>2725</v>
      </c>
      <c r="C105" s="71">
        <v>173001003072</v>
      </c>
      <c r="D105" s="33" t="s">
        <v>2808</v>
      </c>
      <c r="E105" s="33"/>
      <c r="F105" s="33" t="s">
        <v>2809</v>
      </c>
      <c r="G105" s="33" t="s">
        <v>2810</v>
      </c>
      <c r="H105" s="3" t="str">
        <f>IFERROR(VLOOKUP(I105,Hoja2!AQ:AR,2,0),"")</f>
        <v>M</v>
      </c>
      <c r="I105" s="34" t="s">
        <v>24</v>
      </c>
      <c r="J105" s="40" t="s">
        <v>25</v>
      </c>
      <c r="K105" s="34" t="s">
        <v>26</v>
      </c>
      <c r="L105" s="72" t="s">
        <v>2866</v>
      </c>
      <c r="M105" s="3" t="str">
        <f>IFERROR(VLOOKUP(N105,Hoja2!F:G,2,0),"")</f>
        <v xml:space="preserve">D </v>
      </c>
      <c r="N105" s="40" t="s">
        <v>43</v>
      </c>
      <c r="O105" s="3">
        <f>IFERROR(VLOOKUP(P105,Hoja2!J:K,2,0),"")</f>
        <v>7</v>
      </c>
      <c r="P105" s="40" t="s">
        <v>301</v>
      </c>
      <c r="Q105" s="3">
        <f>IFERROR(VLOOKUP(R105,Hoja2!P:Q,2,0),"")</f>
        <v>7</v>
      </c>
      <c r="R105" s="40" t="s">
        <v>302</v>
      </c>
      <c r="S105" s="3">
        <f>IFERROR(VLOOKUP(T105,Hoja2!W:X,2,0),"")</f>
        <v>5</v>
      </c>
      <c r="T105" s="40" t="s">
        <v>33</v>
      </c>
      <c r="U105" s="3">
        <f>IFERROR(VLOOKUP(V105,Hoja2!Z:AA,2,0),"")</f>
        <v>1</v>
      </c>
      <c r="V105" s="40" t="s">
        <v>45</v>
      </c>
      <c r="W105" s="3">
        <f>IFERROR(VLOOKUP(X105,Hoja2!AC:AD,2,0),"")</f>
        <v>27</v>
      </c>
      <c r="X105" s="70">
        <v>14</v>
      </c>
      <c r="Y105" s="3">
        <f>IFERROR(VLOOKUP(Z105,Hoja2!AF:AH,2,0),"")</f>
        <v>8</v>
      </c>
      <c r="Z105" s="78" t="s">
        <v>36</v>
      </c>
      <c r="AA105" s="89" t="s">
        <v>2914</v>
      </c>
    </row>
    <row r="106" spans="1:27" ht="15" customHeight="1">
      <c r="A106">
        <v>101</v>
      </c>
      <c r="B106" s="34" t="s">
        <v>2725</v>
      </c>
      <c r="C106" s="71">
        <v>173001003072</v>
      </c>
      <c r="D106" s="33" t="s">
        <v>72</v>
      </c>
      <c r="E106" s="33" t="s">
        <v>2629</v>
      </c>
      <c r="F106" s="33" t="s">
        <v>2588</v>
      </c>
      <c r="G106" s="33" t="s">
        <v>2811</v>
      </c>
      <c r="H106" s="3" t="str">
        <f>IFERROR(VLOOKUP(I106,Hoja2!AQ:AR,2,0),"")</f>
        <v>M</v>
      </c>
      <c r="I106" s="34" t="s">
        <v>24</v>
      </c>
      <c r="J106" s="40" t="s">
        <v>25</v>
      </c>
      <c r="K106" s="34" t="s">
        <v>26</v>
      </c>
      <c r="L106" s="72" t="s">
        <v>2867</v>
      </c>
      <c r="M106" s="3" t="str">
        <f>IFERROR(VLOOKUP(N106,Hoja2!F:G,2,0),"")</f>
        <v xml:space="preserve">D </v>
      </c>
      <c r="N106" s="40" t="s">
        <v>43</v>
      </c>
      <c r="O106" s="3">
        <f>IFERROR(VLOOKUP(P106,Hoja2!J:K,2,0),"")</f>
        <v>7</v>
      </c>
      <c r="P106" s="40" t="s">
        <v>301</v>
      </c>
      <c r="Q106" s="3">
        <f>IFERROR(VLOOKUP(R106,Hoja2!P:Q,2,0),"")</f>
        <v>7</v>
      </c>
      <c r="R106" s="40" t="s">
        <v>302</v>
      </c>
      <c r="S106" s="3">
        <f>IFERROR(VLOOKUP(T106,Hoja2!W:X,2,0),"")</f>
        <v>5</v>
      </c>
      <c r="T106" s="40" t="s">
        <v>33</v>
      </c>
      <c r="U106" s="3">
        <f>IFERROR(VLOOKUP(V106,Hoja2!Z:AA,2,0),"")</f>
        <v>2</v>
      </c>
      <c r="V106" s="40" t="s">
        <v>81</v>
      </c>
      <c r="W106" s="3">
        <f>IFERROR(VLOOKUP(X106,Hoja2!AC:AD,2,0),"")</f>
        <v>11</v>
      </c>
      <c r="X106" s="70" t="s">
        <v>109</v>
      </c>
      <c r="Y106" s="3">
        <f>IFERROR(VLOOKUP(Z106,Hoja2!AF:AH,2,0),"")</f>
        <v>8</v>
      </c>
      <c r="Z106" s="78" t="s">
        <v>36</v>
      </c>
      <c r="AA106" s="89" t="s">
        <v>2893</v>
      </c>
    </row>
    <row r="107" spans="1:27" ht="15" customHeight="1">
      <c r="A107">
        <v>102</v>
      </c>
      <c r="B107" s="34" t="s">
        <v>2725</v>
      </c>
      <c r="C107" s="71">
        <v>173001003072</v>
      </c>
      <c r="D107" s="33" t="s">
        <v>2812</v>
      </c>
      <c r="E107" s="33" t="s">
        <v>2813</v>
      </c>
      <c r="F107" s="33" t="s">
        <v>2689</v>
      </c>
      <c r="G107" s="33" t="s">
        <v>2814</v>
      </c>
      <c r="H107" s="3" t="str">
        <f>IFERROR(VLOOKUP(I107,Hoja2!AQ:AR,2,0),"")</f>
        <v>H</v>
      </c>
      <c r="I107" s="34" t="s">
        <v>41</v>
      </c>
      <c r="J107" s="40" t="s">
        <v>25</v>
      </c>
      <c r="K107" s="34" t="s">
        <v>26</v>
      </c>
      <c r="L107" s="72" t="s">
        <v>2868</v>
      </c>
      <c r="M107" s="3" t="str">
        <f>IFERROR(VLOOKUP(N107,Hoja2!F:G,2,0),"")</f>
        <v xml:space="preserve">D </v>
      </c>
      <c r="N107" s="40" t="s">
        <v>43</v>
      </c>
      <c r="O107" s="3">
        <f>IFERROR(VLOOKUP(P107,Hoja2!J:K,2,0),"")</f>
        <v>7</v>
      </c>
      <c r="P107" s="40" t="s">
        <v>301</v>
      </c>
      <c r="Q107" s="3">
        <f>IFERROR(VLOOKUP(R107,Hoja2!P:Q,2,0),"")</f>
        <v>8</v>
      </c>
      <c r="R107" s="40" t="s">
        <v>312</v>
      </c>
      <c r="S107" s="3">
        <f>IFERROR(VLOOKUP(T107,Hoja2!W:X,2,0),"")</f>
        <v>5</v>
      </c>
      <c r="T107" s="40" t="s">
        <v>33</v>
      </c>
      <c r="U107" s="3">
        <f>IFERROR(VLOOKUP(V107,Hoja2!Z:AA,2,0),"")</f>
        <v>1</v>
      </c>
      <c r="V107" s="40" t="s">
        <v>45</v>
      </c>
      <c r="W107" s="3">
        <f>IFERROR(VLOOKUP(X107,Hoja2!AC:AD,2,0),"")</f>
        <v>27</v>
      </c>
      <c r="X107" s="70">
        <v>14</v>
      </c>
      <c r="Y107" s="3">
        <f>IFERROR(VLOOKUP(Z107,Hoja2!AF:AH,2,0),"")</f>
        <v>8</v>
      </c>
      <c r="Z107" s="78" t="s">
        <v>36</v>
      </c>
      <c r="AA107" s="89" t="s">
        <v>2889</v>
      </c>
    </row>
    <row r="108" spans="1:27" ht="15" customHeight="1">
      <c r="A108">
        <v>103</v>
      </c>
      <c r="B108" s="34" t="s">
        <v>2725</v>
      </c>
      <c r="C108" s="71">
        <v>173001003072</v>
      </c>
      <c r="D108" s="33" t="s">
        <v>2815</v>
      </c>
      <c r="E108" s="33"/>
      <c r="F108" s="33" t="s">
        <v>2816</v>
      </c>
      <c r="G108" s="33" t="s">
        <v>2817</v>
      </c>
      <c r="H108" s="3" t="str">
        <f>IFERROR(VLOOKUP(I108,Hoja2!AQ:AR,2,0),"")</f>
        <v>M</v>
      </c>
      <c r="I108" s="34" t="s">
        <v>24</v>
      </c>
      <c r="J108" s="40" t="s">
        <v>25</v>
      </c>
      <c r="K108" s="34" t="s">
        <v>26</v>
      </c>
      <c r="L108" s="72" t="s">
        <v>2869</v>
      </c>
      <c r="M108" s="3" t="str">
        <f>IFERROR(VLOOKUP(N108,Hoja2!F:G,2,0),"")</f>
        <v xml:space="preserve">DD </v>
      </c>
      <c r="N108" s="40" t="s">
        <v>28</v>
      </c>
      <c r="O108" s="3">
        <f>IFERROR(VLOOKUP(P108,Hoja2!J:K,2,0),"")</f>
        <v>3</v>
      </c>
      <c r="P108" s="40" t="s">
        <v>29</v>
      </c>
      <c r="Q108" s="3">
        <f>IFERROR(VLOOKUP(R108,Hoja2!P:Q,2,0),"")</f>
        <v>17</v>
      </c>
      <c r="R108" s="40" t="s">
        <v>372</v>
      </c>
      <c r="S108" s="3">
        <f>IFERROR(VLOOKUP(T108,Hoja2!W:X,2,0),"")</f>
        <v>5</v>
      </c>
      <c r="T108" s="40" t="s">
        <v>33</v>
      </c>
      <c r="U108" s="3">
        <f>IFERROR(VLOOKUP(V108,Hoja2!Z:AA,2,0),"")</f>
        <v>1</v>
      </c>
      <c r="V108" s="40" t="s">
        <v>45</v>
      </c>
      <c r="W108" s="3">
        <f>IFERROR(VLOOKUP(X108,Hoja2!AC:AD,2,0),"")</f>
        <v>27</v>
      </c>
      <c r="X108" s="70">
        <v>14</v>
      </c>
      <c r="Y108" s="3">
        <f>IFERROR(VLOOKUP(Z108,Hoja2!AF:AH,2,0),"")</f>
        <v>8</v>
      </c>
      <c r="Z108" s="78" t="s">
        <v>36</v>
      </c>
      <c r="AA108" s="89" t="s">
        <v>2910</v>
      </c>
    </row>
    <row r="109" spans="1:27" ht="15" customHeight="1">
      <c r="A109">
        <v>104</v>
      </c>
      <c r="B109" s="34" t="s">
        <v>2725</v>
      </c>
      <c r="C109" s="71">
        <v>173001003072</v>
      </c>
      <c r="D109" s="33" t="s">
        <v>2818</v>
      </c>
      <c r="E109" s="33"/>
      <c r="F109" s="33" t="s">
        <v>2591</v>
      </c>
      <c r="G109" s="33" t="s">
        <v>2701</v>
      </c>
      <c r="H109" s="3" t="str">
        <f>IFERROR(VLOOKUP(I109,Hoja2!AQ:AR,2,0),"")</f>
        <v>H</v>
      </c>
      <c r="I109" s="34" t="s">
        <v>41</v>
      </c>
      <c r="J109" s="40" t="s">
        <v>25</v>
      </c>
      <c r="K109" s="34" t="s">
        <v>26</v>
      </c>
      <c r="L109" s="72" t="s">
        <v>2870</v>
      </c>
      <c r="M109" s="3" t="str">
        <f>IFERROR(VLOOKUP(N109,Hoja2!F:G,2,0),"")</f>
        <v xml:space="preserve">D </v>
      </c>
      <c r="N109" s="40" t="s">
        <v>43</v>
      </c>
      <c r="O109" s="3">
        <f>IFERROR(VLOOKUP(P109,Hoja2!J:K,2,0),"")</f>
        <v>7</v>
      </c>
      <c r="P109" s="40" t="s">
        <v>301</v>
      </c>
      <c r="Q109" s="3">
        <f>IFERROR(VLOOKUP(R109,Hoja2!P:Q,2,0),"")</f>
        <v>2</v>
      </c>
      <c r="R109" s="40" t="s">
        <v>243</v>
      </c>
      <c r="S109" s="3">
        <f>IFERROR(VLOOKUP(T109,Hoja2!W:X,2,0),"")</f>
        <v>5</v>
      </c>
      <c r="T109" s="40" t="s">
        <v>33</v>
      </c>
      <c r="U109" s="3">
        <f>IFERROR(VLOOKUP(V109,Hoja2!Z:AA,2,0),"")</f>
        <v>1</v>
      </c>
      <c r="V109" s="40" t="s">
        <v>45</v>
      </c>
      <c r="W109" s="3">
        <f>IFERROR(VLOOKUP(X109,Hoja2!AC:AD,2,0),"")</f>
        <v>9</v>
      </c>
      <c r="X109" s="70" t="s">
        <v>322</v>
      </c>
      <c r="Y109" s="3">
        <f>IFERROR(VLOOKUP(Z109,Hoja2!AF:AH,2,0),"")</f>
        <v>8</v>
      </c>
      <c r="Z109" s="78" t="s">
        <v>36</v>
      </c>
      <c r="AA109" s="89" t="s">
        <v>2888</v>
      </c>
    </row>
    <row r="110" spans="1:27" ht="15" customHeight="1">
      <c r="A110">
        <v>105</v>
      </c>
      <c r="B110" s="34" t="s">
        <v>2725</v>
      </c>
      <c r="C110" s="71">
        <v>173001003072</v>
      </c>
      <c r="D110" s="33" t="s">
        <v>86</v>
      </c>
      <c r="E110" s="33" t="s">
        <v>87</v>
      </c>
      <c r="F110" s="33" t="s">
        <v>1040</v>
      </c>
      <c r="G110" s="33" t="s">
        <v>2747</v>
      </c>
      <c r="H110" s="3" t="str">
        <f>IFERROR(VLOOKUP(I110,Hoja2!AQ:AR,2,0),"")</f>
        <v>M</v>
      </c>
      <c r="I110" s="34" t="s">
        <v>24</v>
      </c>
      <c r="J110" s="40" t="s">
        <v>25</v>
      </c>
      <c r="K110" s="34" t="s">
        <v>26</v>
      </c>
      <c r="L110" s="72" t="s">
        <v>2871</v>
      </c>
      <c r="M110" s="3" t="str">
        <f>IFERROR(VLOOKUP(N110,Hoja2!F:G,2,0),"")</f>
        <v xml:space="preserve">D </v>
      </c>
      <c r="N110" s="40" t="s">
        <v>43</v>
      </c>
      <c r="O110" s="3">
        <f>IFERROR(VLOOKUP(P110,Hoja2!J:K,2,0),"")</f>
        <v>7</v>
      </c>
      <c r="P110" s="40" t="s">
        <v>301</v>
      </c>
      <c r="Q110" s="3">
        <f>IFERROR(VLOOKUP(R110,Hoja2!P:Q,2,0),"")</f>
        <v>7</v>
      </c>
      <c r="R110" s="40" t="s">
        <v>302</v>
      </c>
      <c r="S110" s="3">
        <f>IFERROR(VLOOKUP(T110,Hoja2!W:X,2,0),"")</f>
        <v>5</v>
      </c>
      <c r="T110" s="40" t="s">
        <v>33</v>
      </c>
      <c r="U110" s="3">
        <f>IFERROR(VLOOKUP(V110,Hoja2!Z:AA,2,0),"")</f>
        <v>1</v>
      </c>
      <c r="V110" s="40" t="s">
        <v>45</v>
      </c>
      <c r="W110" s="3">
        <f>IFERROR(VLOOKUP(X110,Hoja2!AC:AD,2,0),"")</f>
        <v>3</v>
      </c>
      <c r="X110" s="70" t="s">
        <v>256</v>
      </c>
      <c r="Y110" s="3">
        <f>IFERROR(VLOOKUP(Z110,Hoja2!AF:AH,2,0),"")</f>
        <v>8</v>
      </c>
      <c r="Z110" s="78" t="s">
        <v>36</v>
      </c>
      <c r="AA110" s="89" t="s">
        <v>2907</v>
      </c>
    </row>
    <row r="111" spans="1:27" ht="15" customHeight="1">
      <c r="A111">
        <v>106</v>
      </c>
      <c r="B111" s="34" t="s">
        <v>2725</v>
      </c>
      <c r="C111" s="71">
        <v>173001003072</v>
      </c>
      <c r="D111" s="33" t="s">
        <v>86</v>
      </c>
      <c r="E111" s="33" t="s">
        <v>87</v>
      </c>
      <c r="F111" s="33" t="s">
        <v>89</v>
      </c>
      <c r="G111" s="33" t="s">
        <v>2544</v>
      </c>
      <c r="H111" s="3" t="str">
        <f>IFERROR(VLOOKUP(I111,Hoja2!AQ:AR,2,0),"")</f>
        <v>M</v>
      </c>
      <c r="I111" s="34" t="s">
        <v>24</v>
      </c>
      <c r="J111" s="40" t="s">
        <v>25</v>
      </c>
      <c r="K111" s="34" t="s">
        <v>26</v>
      </c>
      <c r="L111" s="38" t="s">
        <v>2872</v>
      </c>
      <c r="M111" s="3" t="str">
        <f>IFERROR(VLOOKUP(N111,Hoja2!F:G,2,0),"")</f>
        <v xml:space="preserve">D </v>
      </c>
      <c r="N111" s="40" t="s">
        <v>43</v>
      </c>
      <c r="O111" s="3">
        <f>IFERROR(VLOOKUP(P111,Hoja2!J:K,2,0),"")</f>
        <v>7</v>
      </c>
      <c r="P111" s="40" t="s">
        <v>301</v>
      </c>
      <c r="Q111" s="3">
        <f>IFERROR(VLOOKUP(R111,Hoja2!P:Q,2,0),"")</f>
        <v>6</v>
      </c>
      <c r="R111" s="40" t="s">
        <v>292</v>
      </c>
      <c r="S111" s="3">
        <f>IFERROR(VLOOKUP(T111,Hoja2!W:X,2,0),"")</f>
        <v>2</v>
      </c>
      <c r="T111" s="40" t="s">
        <v>245</v>
      </c>
      <c r="U111" s="3">
        <f>IFERROR(VLOOKUP(V111,Hoja2!Z:AA,2,0),"")</f>
        <v>2</v>
      </c>
      <c r="V111" s="40" t="s">
        <v>81</v>
      </c>
      <c r="W111" s="3">
        <f>IFERROR(VLOOKUP(X111,Hoja2!AC:AD,2,0),"")</f>
        <v>11</v>
      </c>
      <c r="X111" s="70" t="s">
        <v>109</v>
      </c>
      <c r="Y111" s="3">
        <f>IFERROR(VLOOKUP(Z111,Hoja2!AF:AH,2,0),"")</f>
        <v>8</v>
      </c>
      <c r="Z111" s="78" t="s">
        <v>36</v>
      </c>
      <c r="AA111" s="89" t="s">
        <v>2894</v>
      </c>
    </row>
    <row r="112" spans="1:27" ht="15" customHeight="1">
      <c r="A112">
        <v>107</v>
      </c>
      <c r="B112" s="34" t="s">
        <v>2725</v>
      </c>
      <c r="C112" s="71">
        <v>173001003072</v>
      </c>
      <c r="D112" s="33" t="s">
        <v>2819</v>
      </c>
      <c r="E112" s="33" t="s">
        <v>2820</v>
      </c>
      <c r="F112" s="33" t="s">
        <v>62</v>
      </c>
      <c r="G112" s="33" t="s">
        <v>2796</v>
      </c>
      <c r="H112" s="3" t="str">
        <f>IFERROR(VLOOKUP(I112,Hoja2!AQ:AR,2,0),"")</f>
        <v>H</v>
      </c>
      <c r="I112" s="34" t="s">
        <v>41</v>
      </c>
      <c r="J112" s="40" t="s">
        <v>25</v>
      </c>
      <c r="K112" s="34" t="s">
        <v>26</v>
      </c>
      <c r="L112" s="72" t="s">
        <v>2873</v>
      </c>
      <c r="M112" s="3" t="str">
        <f>IFERROR(VLOOKUP(N112,Hoja2!F:G,2,0),"")</f>
        <v xml:space="preserve">D </v>
      </c>
      <c r="N112" s="40" t="s">
        <v>43</v>
      </c>
      <c r="O112" s="3">
        <f>IFERROR(VLOOKUP(P112,Hoja2!J:K,2,0),"")</f>
        <v>7</v>
      </c>
      <c r="P112" s="40" t="s">
        <v>301</v>
      </c>
      <c r="Q112" s="3">
        <f>IFERROR(VLOOKUP(R112,Hoja2!P:Q,2,0),"")</f>
        <v>5</v>
      </c>
      <c r="R112" s="40" t="s">
        <v>282</v>
      </c>
      <c r="S112" s="3">
        <f>IFERROR(VLOOKUP(T112,Hoja2!W:X,2,0),"")</f>
        <v>5</v>
      </c>
      <c r="T112" s="40" t="s">
        <v>33</v>
      </c>
      <c r="U112" s="3">
        <f>IFERROR(VLOOKUP(V112,Hoja2!Z:AA,2,0),"")</f>
        <v>2</v>
      </c>
      <c r="V112" s="40" t="s">
        <v>81</v>
      </c>
      <c r="W112" s="3">
        <f>IFERROR(VLOOKUP(X112,Hoja2!AC:AD,2,0),"")</f>
        <v>9</v>
      </c>
      <c r="X112" s="70" t="s">
        <v>322</v>
      </c>
      <c r="Y112" s="3">
        <f>IFERROR(VLOOKUP(Z112,Hoja2!AF:AH,2,0),"")</f>
        <v>8</v>
      </c>
      <c r="Z112" s="78" t="s">
        <v>36</v>
      </c>
      <c r="AA112" s="89" t="s">
        <v>2911</v>
      </c>
    </row>
    <row r="113" spans="1:27" ht="15" customHeight="1">
      <c r="A113">
        <v>108</v>
      </c>
      <c r="B113" s="34" t="s">
        <v>2725</v>
      </c>
      <c r="C113" s="71">
        <v>173001003072</v>
      </c>
      <c r="D113" s="33" t="s">
        <v>2821</v>
      </c>
      <c r="E113" s="33" t="s">
        <v>2822</v>
      </c>
      <c r="F113" s="33" t="s">
        <v>2823</v>
      </c>
      <c r="G113" s="33" t="s">
        <v>132</v>
      </c>
      <c r="H113" s="3" t="str">
        <f>IFERROR(VLOOKUP(I113,Hoja2!AQ:AR,2,0),"")</f>
        <v>M</v>
      </c>
      <c r="I113" s="34" t="s">
        <v>24</v>
      </c>
      <c r="J113" s="40" t="s">
        <v>25</v>
      </c>
      <c r="K113" s="34" t="s">
        <v>26</v>
      </c>
      <c r="L113" s="72" t="s">
        <v>2874</v>
      </c>
      <c r="M113" s="3" t="str">
        <f>IFERROR(VLOOKUP(N113,Hoja2!F:G,2,0),"")</f>
        <v xml:space="preserve">D </v>
      </c>
      <c r="N113" s="40" t="s">
        <v>43</v>
      </c>
      <c r="O113" s="3">
        <f>IFERROR(VLOOKUP(P113,Hoja2!J:K,2,0),"")</f>
        <v>8</v>
      </c>
      <c r="P113" s="40" t="s">
        <v>311</v>
      </c>
      <c r="Q113" s="3">
        <f>IFERROR(VLOOKUP(R113,Hoja2!P:Q,2,0),"")</f>
        <v>8</v>
      </c>
      <c r="R113" s="40" t="s">
        <v>312</v>
      </c>
      <c r="S113" s="3">
        <f>IFERROR(VLOOKUP(T113,Hoja2!W:X,2,0),"")</f>
        <v>5</v>
      </c>
      <c r="T113" s="40" t="s">
        <v>33</v>
      </c>
      <c r="U113" s="3">
        <f>IFERROR(VLOOKUP(V113,Hoja2!Z:AA,2,0),"")</f>
        <v>2</v>
      </c>
      <c r="V113" s="40" t="s">
        <v>81</v>
      </c>
      <c r="W113" s="3">
        <f>IFERROR(VLOOKUP(X113,Hoja2!AC:AD,2,0),"")</f>
        <v>11</v>
      </c>
      <c r="X113" s="70" t="s">
        <v>109</v>
      </c>
      <c r="Y113" s="3">
        <f>IFERROR(VLOOKUP(Z113,Hoja2!AF:AH,2,0),"")</f>
        <v>8</v>
      </c>
      <c r="Z113" s="78" t="s">
        <v>36</v>
      </c>
      <c r="AA113" s="89" t="s">
        <v>2903</v>
      </c>
    </row>
    <row r="114" spans="1:27" ht="15" customHeight="1">
      <c r="A114">
        <v>109</v>
      </c>
      <c r="B114" s="34" t="s">
        <v>2725</v>
      </c>
      <c r="C114" s="71">
        <v>173001003072</v>
      </c>
      <c r="D114" s="33" t="s">
        <v>2824</v>
      </c>
      <c r="E114" s="33"/>
      <c r="F114" s="33" t="s">
        <v>74</v>
      </c>
      <c r="G114" s="33" t="s">
        <v>2825</v>
      </c>
      <c r="H114" s="3" t="str">
        <f>IFERROR(VLOOKUP(I114,Hoja2!AQ:AR,2,0),"")</f>
        <v>H</v>
      </c>
      <c r="I114" s="34" t="s">
        <v>41</v>
      </c>
      <c r="J114" s="40" t="s">
        <v>25</v>
      </c>
      <c r="K114" s="34" t="s">
        <v>26</v>
      </c>
      <c r="L114" s="72" t="s">
        <v>2875</v>
      </c>
      <c r="M114" s="3" t="str">
        <f>IFERROR(VLOOKUP(N114,Hoja2!F:G,2,0),"")</f>
        <v xml:space="preserve">D </v>
      </c>
      <c r="N114" s="40" t="s">
        <v>43</v>
      </c>
      <c r="O114" s="3">
        <f>IFERROR(VLOOKUP(P114,Hoja2!J:K,2,0),"")</f>
        <v>7</v>
      </c>
      <c r="P114" s="40" t="s">
        <v>301</v>
      </c>
      <c r="Q114" s="3">
        <f>IFERROR(VLOOKUP(R114,Hoja2!P:Q,2,0),"")</f>
        <v>7</v>
      </c>
      <c r="R114" s="40" t="s">
        <v>302</v>
      </c>
      <c r="S114" s="3">
        <f>IFERROR(VLOOKUP(T114,Hoja2!W:X,2,0),"")</f>
        <v>5</v>
      </c>
      <c r="T114" s="40" t="s">
        <v>33</v>
      </c>
      <c r="U114" s="3">
        <f>IFERROR(VLOOKUP(V114,Hoja2!Z:AA,2,0),"")</f>
        <v>1</v>
      </c>
      <c r="V114" s="40" t="s">
        <v>45</v>
      </c>
      <c r="W114" s="3">
        <f>IFERROR(VLOOKUP(X114,Hoja2!AC:AD,2,0),"")</f>
        <v>27</v>
      </c>
      <c r="X114" s="70">
        <v>14</v>
      </c>
      <c r="Y114" s="3">
        <f>IFERROR(VLOOKUP(Z114,Hoja2!AF:AH,2,0),"")</f>
        <v>8</v>
      </c>
      <c r="Z114" s="78" t="s">
        <v>36</v>
      </c>
      <c r="AA114" s="89" t="s">
        <v>2908</v>
      </c>
    </row>
    <row r="115" spans="1:27" ht="15" customHeight="1">
      <c r="A115">
        <v>110</v>
      </c>
      <c r="B115" s="34" t="s">
        <v>2725</v>
      </c>
      <c r="C115" s="71">
        <v>173001003072</v>
      </c>
      <c r="D115" s="33" t="s">
        <v>2826</v>
      </c>
      <c r="E115" s="33"/>
      <c r="F115" s="33" t="s">
        <v>2827</v>
      </c>
      <c r="G115" s="33" t="s">
        <v>2828</v>
      </c>
      <c r="H115" s="3" t="str">
        <f>IFERROR(VLOOKUP(I115,Hoja2!AQ:AR,2,0),"")</f>
        <v>H</v>
      </c>
      <c r="I115" s="34" t="s">
        <v>41</v>
      </c>
      <c r="J115" s="40" t="s">
        <v>25</v>
      </c>
      <c r="K115" s="34" t="s">
        <v>26</v>
      </c>
      <c r="L115" s="72" t="s">
        <v>2876</v>
      </c>
      <c r="M115" s="3" t="str">
        <f>IFERROR(VLOOKUP(N115,Hoja2!F:G,2,0),"")</f>
        <v xml:space="preserve">D </v>
      </c>
      <c r="N115" s="40" t="s">
        <v>43</v>
      </c>
      <c r="O115" s="3">
        <f>IFERROR(VLOOKUP(P115,Hoja2!J:K,2,0),"")</f>
        <v>7</v>
      </c>
      <c r="P115" s="40" t="s">
        <v>301</v>
      </c>
      <c r="Q115" s="3">
        <f>IFERROR(VLOOKUP(R115,Hoja2!P:Q,2,0),"")</f>
        <v>1</v>
      </c>
      <c r="R115" s="40" t="s">
        <v>228</v>
      </c>
      <c r="S115" s="3">
        <f>IFERROR(VLOOKUP(T115,Hoja2!W:X,2,0),"")</f>
        <v>5</v>
      </c>
      <c r="T115" s="40" t="s">
        <v>33</v>
      </c>
      <c r="U115" s="3">
        <f>IFERROR(VLOOKUP(V115,Hoja2!Z:AA,2,0),"")</f>
        <v>4</v>
      </c>
      <c r="V115" s="40" t="s">
        <v>65</v>
      </c>
      <c r="W115" s="3">
        <f>IFERROR(VLOOKUP(X115,Hoja2!AC:AD,2,0),"")</f>
        <v>27</v>
      </c>
      <c r="X115" s="70">
        <v>14</v>
      </c>
      <c r="Y115" s="3">
        <f>IFERROR(VLOOKUP(Z115,Hoja2!AF:AH,2,0),"")</f>
        <v>8</v>
      </c>
      <c r="Z115" s="78" t="s">
        <v>36</v>
      </c>
      <c r="AA115" s="89" t="s">
        <v>2896</v>
      </c>
    </row>
    <row r="116" spans="1:27" ht="15" customHeight="1">
      <c r="A116">
        <v>111</v>
      </c>
      <c r="B116" s="34" t="s">
        <v>2725</v>
      </c>
      <c r="C116" s="71">
        <v>173001003072</v>
      </c>
      <c r="D116" s="33" t="s">
        <v>2829</v>
      </c>
      <c r="E116" s="33" t="s">
        <v>2757</v>
      </c>
      <c r="F116" s="33" t="s">
        <v>2830</v>
      </c>
      <c r="G116" s="33" t="s">
        <v>111</v>
      </c>
      <c r="H116" s="3" t="str">
        <f>IFERROR(VLOOKUP(I116,Hoja2!AQ:AR,2,0),"")</f>
        <v>H</v>
      </c>
      <c r="I116" s="34" t="s">
        <v>41</v>
      </c>
      <c r="J116" s="40" t="s">
        <v>25</v>
      </c>
      <c r="K116" s="34" t="s">
        <v>26</v>
      </c>
      <c r="L116" s="72" t="s">
        <v>2877</v>
      </c>
      <c r="M116" s="3" t="str">
        <f>IFERROR(VLOOKUP(N116,Hoja2!F:G,2,0),"")</f>
        <v xml:space="preserve">D </v>
      </c>
      <c r="N116" s="40" t="s">
        <v>43</v>
      </c>
      <c r="O116" s="3">
        <f>IFERROR(VLOOKUP(P116,Hoja2!J:K,2,0),"")</f>
        <v>7</v>
      </c>
      <c r="P116" s="40" t="s">
        <v>301</v>
      </c>
      <c r="Q116" s="3">
        <f>IFERROR(VLOOKUP(R116,Hoja2!P:Q,2,0),"")</f>
        <v>8</v>
      </c>
      <c r="R116" s="40" t="s">
        <v>312</v>
      </c>
      <c r="S116" s="3">
        <f>IFERROR(VLOOKUP(T116,Hoja2!W:X,2,0),"")</f>
        <v>5</v>
      </c>
      <c r="T116" s="40" t="s">
        <v>33</v>
      </c>
      <c r="U116" s="3">
        <f>IFERROR(VLOOKUP(V116,Hoja2!Z:AA,2,0),"")</f>
        <v>4</v>
      </c>
      <c r="V116" s="40" t="s">
        <v>65</v>
      </c>
      <c r="W116" s="3">
        <f>IFERROR(VLOOKUP(X116,Hoja2!AC:AD,2,0),"")</f>
        <v>6</v>
      </c>
      <c r="X116" s="70" t="s">
        <v>71</v>
      </c>
      <c r="Y116" s="3">
        <f>IFERROR(VLOOKUP(Z116,Hoja2!AF:AH,2,0),"")</f>
        <v>8</v>
      </c>
      <c r="Z116" s="78" t="s">
        <v>36</v>
      </c>
      <c r="AA116" s="89" t="s">
        <v>2934</v>
      </c>
    </row>
    <row r="117" spans="1:27" ht="15" customHeight="1">
      <c r="A117">
        <v>112</v>
      </c>
      <c r="B117" s="34" t="s">
        <v>2725</v>
      </c>
      <c r="C117" s="71">
        <v>173001003072</v>
      </c>
      <c r="D117" s="33" t="s">
        <v>2831</v>
      </c>
      <c r="E117" s="33" t="s">
        <v>2780</v>
      </c>
      <c r="F117" s="33" t="s">
        <v>2832</v>
      </c>
      <c r="G117" s="33" t="s">
        <v>2596</v>
      </c>
      <c r="H117" s="3" t="str">
        <f>IFERROR(VLOOKUP(I117,Hoja2!AQ:AR,2,0),"")</f>
        <v>M</v>
      </c>
      <c r="I117" s="34" t="s">
        <v>24</v>
      </c>
      <c r="J117" s="40" t="s">
        <v>25</v>
      </c>
      <c r="K117" s="34" t="s">
        <v>26</v>
      </c>
      <c r="L117" s="72" t="s">
        <v>2878</v>
      </c>
      <c r="M117" s="3" t="str">
        <f>IFERROR(VLOOKUP(N117,Hoja2!F:G,2,0),"")</f>
        <v xml:space="preserve">D </v>
      </c>
      <c r="N117" s="40" t="s">
        <v>43</v>
      </c>
      <c r="O117" s="3">
        <f>IFERROR(VLOOKUP(P117,Hoja2!J:K,2,0),"")</f>
        <v>7</v>
      </c>
      <c r="P117" s="40" t="s">
        <v>301</v>
      </c>
      <c r="Q117" s="3">
        <f>IFERROR(VLOOKUP(R117,Hoja2!P:Q,2,0),"")</f>
        <v>1</v>
      </c>
      <c r="R117" s="40" t="s">
        <v>228</v>
      </c>
      <c r="S117" s="3">
        <f>IFERROR(VLOOKUP(T117,Hoja2!W:X,2,0),"")</f>
        <v>5</v>
      </c>
      <c r="T117" s="40" t="s">
        <v>33</v>
      </c>
      <c r="U117" s="3">
        <f>IFERROR(VLOOKUP(V117,Hoja2!Z:AA,2,0),"")</f>
        <v>2</v>
      </c>
      <c r="V117" s="40" t="s">
        <v>81</v>
      </c>
      <c r="W117" s="3">
        <f>IFERROR(VLOOKUP(X117,Hoja2!AC:AD,2,0),"")</f>
        <v>11</v>
      </c>
      <c r="X117" s="70" t="s">
        <v>109</v>
      </c>
      <c r="Y117" s="3">
        <f>IFERROR(VLOOKUP(Z117,Hoja2!AF:AH,2,0),"")</f>
        <v>8</v>
      </c>
      <c r="Z117" s="78" t="s">
        <v>36</v>
      </c>
      <c r="AA117" s="89" t="s">
        <v>2915</v>
      </c>
    </row>
    <row r="118" spans="1:27" ht="15" customHeight="1">
      <c r="A118">
        <v>113</v>
      </c>
      <c r="B118" s="34" t="s">
        <v>2725</v>
      </c>
      <c r="C118" s="71">
        <v>173001003072</v>
      </c>
      <c r="D118" s="33" t="s">
        <v>2698</v>
      </c>
      <c r="E118" s="33" t="s">
        <v>2881</v>
      </c>
      <c r="F118" s="33" t="s">
        <v>94</v>
      </c>
      <c r="G118" s="33" t="s">
        <v>2543</v>
      </c>
      <c r="H118" s="7" t="str">
        <f>IFERROR(VLOOKUP(I118,Hoja2!AQ:AR,2,0),"")</f>
        <v>H</v>
      </c>
      <c r="I118" s="34" t="s">
        <v>41</v>
      </c>
      <c r="J118" s="74" t="s">
        <v>25</v>
      </c>
      <c r="K118" s="34" t="s">
        <v>26</v>
      </c>
      <c r="L118" s="38" t="s">
        <v>2882</v>
      </c>
      <c r="M118" s="7" t="str">
        <f>IFERROR(VLOOKUP(N118,Hoja2!F:G,2,0),"")</f>
        <v xml:space="preserve">D </v>
      </c>
      <c r="N118" s="40" t="s">
        <v>43</v>
      </c>
      <c r="O118" s="7">
        <f>IFERROR(VLOOKUP(P118,Hoja2!J:K,2,0),"")</f>
        <v>7</v>
      </c>
      <c r="P118" s="40" t="s">
        <v>301</v>
      </c>
      <c r="Q118" s="7">
        <f>IFERROR(VLOOKUP(R118,Hoja2!P:Q,2,0),"")</f>
        <v>2</v>
      </c>
      <c r="R118" s="40" t="s">
        <v>243</v>
      </c>
      <c r="S118" s="7">
        <f>IFERROR(VLOOKUP(T118,Hoja2!W:X,2,0),"")</f>
        <v>5</v>
      </c>
      <c r="T118" s="40" t="s">
        <v>33</v>
      </c>
      <c r="U118" s="7">
        <f>IFERROR(VLOOKUP(V118,Hoja2!Z:AA,2,0),"")</f>
        <v>3</v>
      </c>
      <c r="V118" s="40" t="s">
        <v>34</v>
      </c>
      <c r="W118" s="7">
        <f>IFERROR(VLOOKUP(X118,Hoja2!AC:AD,2,0),"")</f>
        <v>27</v>
      </c>
      <c r="X118" s="70">
        <v>14</v>
      </c>
      <c r="Y118" s="7">
        <f>IFERROR(VLOOKUP(Z118,Hoja2!AF:AH,2,0),"")</f>
        <v>8</v>
      </c>
      <c r="Z118" s="78" t="s">
        <v>36</v>
      </c>
      <c r="AA118" s="89" t="s">
        <v>2893</v>
      </c>
    </row>
    <row r="119" spans="1:27" ht="15" customHeight="1">
      <c r="A119">
        <v>114</v>
      </c>
      <c r="B119" s="65" t="s">
        <v>18</v>
      </c>
      <c r="C119" s="63">
        <v>173001003072</v>
      </c>
      <c r="D119" s="33" t="s">
        <v>2613</v>
      </c>
      <c r="E119" s="33" t="s">
        <v>66</v>
      </c>
      <c r="F119" s="33" t="s">
        <v>2614</v>
      </c>
      <c r="G119" s="33" t="s">
        <v>2615</v>
      </c>
      <c r="H119" s="7" t="str">
        <f>IFERROR(VLOOKUP(I119,[1]Hoja2!AQ:AR,2,0),"")</f>
        <v>M</v>
      </c>
      <c r="I119" s="34" t="s">
        <v>24</v>
      </c>
      <c r="J119" s="4" t="s">
        <v>25</v>
      </c>
      <c r="K119" s="6" t="s">
        <v>26</v>
      </c>
      <c r="L119" s="38" t="s">
        <v>2669</v>
      </c>
      <c r="M119" s="7" t="str">
        <f>IFERROR(VLOOKUP(N119,[1]Hoja2!F:G,2,0),"")</f>
        <v>AD</v>
      </c>
      <c r="N119" s="34" t="s">
        <v>252</v>
      </c>
      <c r="O119" s="39">
        <f>IFERROR(VLOOKUP(P119,[1]Hoja2!J:K,2,0),"")</f>
        <v>10</v>
      </c>
      <c r="P119" s="34" t="s">
        <v>329</v>
      </c>
      <c r="Q119" s="7">
        <f>IFERROR(VLOOKUP(R119,[1]Hoja2!P:Q,2,0),"")</f>
        <v>0</v>
      </c>
      <c r="R119" s="6"/>
      <c r="S119" s="7">
        <f>IFERROR(VLOOKUP(T119,[1]Hoja2!W:X,2,0),"")</f>
        <v>1</v>
      </c>
      <c r="T119" s="40" t="s">
        <v>230</v>
      </c>
      <c r="U119" s="7">
        <f>IFERROR(VLOOKUP(V119,[1]Hoja2!Z:AA,2,0),"")</f>
        <v>0</v>
      </c>
      <c r="V119" s="6"/>
      <c r="W119" s="7" t="str">
        <f>IFERROR(VLOOKUP(#REF!,[1]Hoja2!AC:AD,2,0),"")</f>
        <v/>
      </c>
      <c r="X119" t="s">
        <v>2926</v>
      </c>
      <c r="Y119" s="7">
        <f>IFERROR(VLOOKUP(Z119,[1]Hoja2!AF:AH,2,0),"")</f>
        <v>8</v>
      </c>
      <c r="Z119" s="41" t="s">
        <v>36</v>
      </c>
      <c r="AA119" s="89" t="s">
        <v>2927</v>
      </c>
    </row>
    <row r="120" spans="1:27" ht="15" customHeight="1">
      <c r="A120">
        <v>115</v>
      </c>
      <c r="B120" s="65" t="s">
        <v>18</v>
      </c>
      <c r="C120" s="63">
        <v>173001003072</v>
      </c>
      <c r="D120" s="33" t="s">
        <v>2616</v>
      </c>
      <c r="E120" s="33" t="s">
        <v>454</v>
      </c>
      <c r="F120" s="33" t="s">
        <v>2617</v>
      </c>
      <c r="G120" s="33" t="s">
        <v>2618</v>
      </c>
      <c r="H120" s="7" t="str">
        <f>IFERROR(VLOOKUP(I120,[1]Hoja2!AQ:AR,2,0),"")</f>
        <v>M</v>
      </c>
      <c r="I120" s="34" t="s">
        <v>24</v>
      </c>
      <c r="J120" s="4" t="s">
        <v>25</v>
      </c>
      <c r="K120" s="6" t="s">
        <v>26</v>
      </c>
      <c r="L120" s="38" t="s">
        <v>2670</v>
      </c>
      <c r="M120" s="7" t="str">
        <f>IFERROR(VLOOKUP(N120,[1]Hoja2!F:G,2,0),"")</f>
        <v>AD</v>
      </c>
      <c r="N120" s="34" t="s">
        <v>252</v>
      </c>
      <c r="O120" s="39">
        <f>IFERROR(VLOOKUP(P120,[1]Hoja2!J:K,2,0),"")</f>
        <v>14</v>
      </c>
      <c r="P120" s="34" t="s">
        <v>355</v>
      </c>
      <c r="Q120" s="7">
        <f>IFERROR(VLOOKUP(R120,[1]Hoja2!P:Q,2,0),"")</f>
        <v>0</v>
      </c>
      <c r="R120" s="6"/>
      <c r="S120" s="7">
        <f>IFERROR(VLOOKUP(T120,[1]Hoja2!W:X,2,0),"")</f>
        <v>6</v>
      </c>
      <c r="T120" s="40" t="s">
        <v>293</v>
      </c>
      <c r="U120" s="7">
        <f>IFERROR(VLOOKUP(V120,[1]Hoja2!Z:AA,2,0),"")</f>
        <v>0</v>
      </c>
      <c r="V120" s="6"/>
      <c r="W120" s="7" t="str">
        <f>IFERROR(VLOOKUP(#REF!,[1]Hoja2!AC:AD,2,0),"")</f>
        <v/>
      </c>
      <c r="X120" t="s">
        <v>2923</v>
      </c>
      <c r="Y120" s="7">
        <f>IFERROR(VLOOKUP(Z120,[1]Hoja2!AF:AH,2,0),"")</f>
        <v>8</v>
      </c>
      <c r="Z120" s="41" t="s">
        <v>36</v>
      </c>
      <c r="AA120" s="89" t="s">
        <v>2916</v>
      </c>
    </row>
    <row r="121" spans="1:27" ht="15" customHeight="1">
      <c r="A121">
        <v>116</v>
      </c>
      <c r="B121" s="60" t="s">
        <v>18</v>
      </c>
      <c r="C121" s="2">
        <v>173001003072</v>
      </c>
      <c r="D121" s="33" t="s">
        <v>2619</v>
      </c>
      <c r="E121" s="33"/>
      <c r="F121" s="33" t="s">
        <v>2620</v>
      </c>
      <c r="G121" s="33"/>
      <c r="H121" s="7" t="str">
        <f>IFERROR(VLOOKUP(I121,[1]Hoja2!AQ:AR,2,0),"")</f>
        <v>H</v>
      </c>
      <c r="I121" s="34" t="s">
        <v>41</v>
      </c>
      <c r="J121" s="4" t="s">
        <v>25</v>
      </c>
      <c r="K121" s="6" t="s">
        <v>26</v>
      </c>
      <c r="L121" s="38" t="s">
        <v>2671</v>
      </c>
      <c r="M121" s="7" t="str">
        <f>IFERROR(VLOOKUP(N121,[1]Hoja2!F:G,2,0),"")</f>
        <v>AD</v>
      </c>
      <c r="N121" s="34" t="s">
        <v>252</v>
      </c>
      <c r="O121" s="39">
        <f>IFERROR(VLOOKUP(P121,[1]Hoja2!J:K,2,0),"")</f>
        <v>16</v>
      </c>
      <c r="P121" s="34" t="s">
        <v>365</v>
      </c>
      <c r="Q121" s="7">
        <f>IFERROR(VLOOKUP(R121,[1]Hoja2!P:Q,2,0),"")</f>
        <v>0</v>
      </c>
      <c r="R121" s="6"/>
      <c r="S121" s="7">
        <f>IFERROR(VLOOKUP(T121,[1]Hoja2!W:X,2,0),"")</f>
        <v>5</v>
      </c>
      <c r="T121" s="40" t="s">
        <v>33</v>
      </c>
      <c r="U121" s="7">
        <f>IFERROR(VLOOKUP(V121,[1]Hoja2!Z:AA,2,0),"")</f>
        <v>0</v>
      </c>
      <c r="V121" s="6"/>
      <c r="W121" s="7" t="str">
        <f>IFERROR(VLOOKUP(#REF!,[1]Hoja2!AC:AD,2,0),"")</f>
        <v/>
      </c>
      <c r="X121" t="s">
        <v>2928</v>
      </c>
      <c r="Y121" s="7">
        <f>IFERROR(VLOOKUP(Z121,[1]Hoja2!AF:AH,2,0),"")</f>
        <v>8</v>
      </c>
      <c r="Z121" s="41" t="s">
        <v>36</v>
      </c>
      <c r="AA121" s="89" t="s">
        <v>2924</v>
      </c>
    </row>
    <row r="122" spans="1:27" ht="15" customHeight="1">
      <c r="A122">
        <v>117</v>
      </c>
      <c r="B122" s="6" t="s">
        <v>18</v>
      </c>
      <c r="C122" s="2">
        <v>173001003072</v>
      </c>
      <c r="D122" s="33" t="s">
        <v>2621</v>
      </c>
      <c r="E122" s="33" t="s">
        <v>2622</v>
      </c>
      <c r="F122" s="33" t="s">
        <v>2623</v>
      </c>
      <c r="G122" s="33" t="s">
        <v>96</v>
      </c>
      <c r="H122" s="7" t="str">
        <f>IFERROR(VLOOKUP(I122,[1]Hoja2!AQ:AR,2,0),"")</f>
        <v>H</v>
      </c>
      <c r="I122" s="34" t="s">
        <v>41</v>
      </c>
      <c r="J122" s="4" t="s">
        <v>25</v>
      </c>
      <c r="K122" s="6" t="s">
        <v>26</v>
      </c>
      <c r="L122" s="38" t="s">
        <v>2672</v>
      </c>
      <c r="M122" s="7" t="str">
        <f>IFERROR(VLOOKUP(N122,[1]Hoja2!F:G,2,0),"")</f>
        <v>AD</v>
      </c>
      <c r="N122" s="34" t="s">
        <v>252</v>
      </c>
      <c r="O122" s="39">
        <f>IFERROR(VLOOKUP(P122,[1]Hoja2!J:K,2,0),"")</f>
        <v>16</v>
      </c>
      <c r="P122" s="34" t="s">
        <v>365</v>
      </c>
      <c r="Q122" s="7">
        <f>IFERROR(VLOOKUP(R122,[1]Hoja2!P:Q,2,0),"")</f>
        <v>0</v>
      </c>
      <c r="R122" s="6"/>
      <c r="S122" s="7">
        <f>IFERROR(VLOOKUP(T122,[1]Hoja2!W:X,2,0),"")</f>
        <v>1</v>
      </c>
      <c r="T122" s="40" t="s">
        <v>230</v>
      </c>
      <c r="U122" s="7">
        <f>IFERROR(VLOOKUP(V122,[1]Hoja2!Z:AA,2,0),"")</f>
        <v>0</v>
      </c>
      <c r="V122" s="6"/>
      <c r="W122" s="7" t="str">
        <f>IFERROR(VLOOKUP(#REF!,[1]Hoja2!AC:AD,2,0),"")</f>
        <v/>
      </c>
      <c r="X122" t="s">
        <v>2923</v>
      </c>
      <c r="Y122" s="7">
        <f>IFERROR(VLOOKUP(Z122,[1]Hoja2!AF:AH,2,0),"")</f>
        <v>8</v>
      </c>
      <c r="Z122" s="41" t="s">
        <v>36</v>
      </c>
      <c r="AA122" s="89" t="s">
        <v>2918</v>
      </c>
    </row>
    <row r="123" spans="1:27" ht="15" customHeight="1">
      <c r="A123">
        <v>118</v>
      </c>
      <c r="B123" s="6" t="s">
        <v>18</v>
      </c>
      <c r="C123" s="2">
        <v>173001003072</v>
      </c>
      <c r="D123" s="33" t="s">
        <v>2624</v>
      </c>
      <c r="E123" s="33" t="s">
        <v>2625</v>
      </c>
      <c r="F123" s="33" t="s">
        <v>2626</v>
      </c>
      <c r="G123" s="33" t="s">
        <v>69</v>
      </c>
      <c r="H123" s="7" t="str">
        <f>IFERROR(VLOOKUP(I123,[1]Hoja2!AQ:AR,2,0),"")</f>
        <v>H</v>
      </c>
      <c r="I123" s="34" t="s">
        <v>41</v>
      </c>
      <c r="J123" s="4" t="s">
        <v>25</v>
      </c>
      <c r="K123" s="6" t="s">
        <v>26</v>
      </c>
      <c r="L123" s="38" t="s">
        <v>2673</v>
      </c>
      <c r="M123" s="7" t="str">
        <f>IFERROR(VLOOKUP(N123,[1]Hoja2!F:G,2,0),"")</f>
        <v>AD</v>
      </c>
      <c r="N123" s="34" t="s">
        <v>252</v>
      </c>
      <c r="O123" s="39">
        <f>IFERROR(VLOOKUP(P123,[1]Hoja2!J:K,2,0),"")</f>
        <v>10</v>
      </c>
      <c r="P123" s="34" t="s">
        <v>329</v>
      </c>
      <c r="Q123" s="7">
        <f>IFERROR(VLOOKUP(R123,[1]Hoja2!P:Q,2,0),"")</f>
        <v>0</v>
      </c>
      <c r="R123" s="6"/>
      <c r="S123" s="7">
        <f>IFERROR(VLOOKUP(T123,[1]Hoja2!W:X,2,0),"")</f>
        <v>1</v>
      </c>
      <c r="T123" s="40" t="s">
        <v>230</v>
      </c>
      <c r="U123" s="7">
        <f>IFERROR(VLOOKUP(V123,[1]Hoja2!Z:AA,2,0),"")</f>
        <v>0</v>
      </c>
      <c r="V123" s="6"/>
      <c r="W123" s="7" t="str">
        <f>IFERROR(VLOOKUP(#REF!,[1]Hoja2!AC:AD,2,0),"")</f>
        <v/>
      </c>
      <c r="X123" t="s">
        <v>2926</v>
      </c>
      <c r="Y123" s="7">
        <f>IFERROR(VLOOKUP(Z123,[1]Hoja2!AF:AH,2,0),"")</f>
        <v>8</v>
      </c>
      <c r="Z123" s="41" t="s">
        <v>36</v>
      </c>
      <c r="AA123" s="89" t="s">
        <v>2925</v>
      </c>
    </row>
    <row r="124" spans="1:27" ht="15" customHeight="1">
      <c r="A124">
        <v>119</v>
      </c>
      <c r="B124" s="6" t="s">
        <v>18</v>
      </c>
      <c r="C124" s="2">
        <v>173001003072</v>
      </c>
      <c r="D124" s="33" t="s">
        <v>2627</v>
      </c>
      <c r="E124" s="33"/>
      <c r="F124" s="33" t="s">
        <v>101</v>
      </c>
      <c r="G124" s="33" t="s">
        <v>2628</v>
      </c>
      <c r="H124" s="7" t="str">
        <f>IFERROR(VLOOKUP(I124,[1]Hoja2!AQ:AR,2,0),"")</f>
        <v>M</v>
      </c>
      <c r="I124" s="34" t="s">
        <v>24</v>
      </c>
      <c r="J124" s="4" t="s">
        <v>25</v>
      </c>
      <c r="K124" s="6" t="s">
        <v>26</v>
      </c>
      <c r="L124" s="38" t="s">
        <v>2674</v>
      </c>
      <c r="M124" s="7" t="str">
        <f>IFERROR(VLOOKUP(N124,[1]Hoja2!F:G,2,0),"")</f>
        <v>AD</v>
      </c>
      <c r="N124" s="34" t="s">
        <v>252</v>
      </c>
      <c r="O124" s="39">
        <f>IFERROR(VLOOKUP(P124,[1]Hoja2!J:K,2,0),"")</f>
        <v>12</v>
      </c>
      <c r="P124" s="34" t="s">
        <v>341</v>
      </c>
      <c r="Q124" s="7">
        <f>IFERROR(VLOOKUP(R124,[1]Hoja2!P:Q,2,0),"")</f>
        <v>0</v>
      </c>
      <c r="R124" s="6"/>
      <c r="S124" s="7">
        <f>IFERROR(VLOOKUP(T124,[1]Hoja2!W:X,2,0),"")</f>
        <v>1</v>
      </c>
      <c r="T124" s="40" t="s">
        <v>230</v>
      </c>
      <c r="U124" s="7">
        <f>IFERROR(VLOOKUP(V124,[1]Hoja2!Z:AA,2,0),"")</f>
        <v>0</v>
      </c>
      <c r="V124" s="6"/>
      <c r="W124" s="7" t="str">
        <f>IFERROR(VLOOKUP(#REF!,[1]Hoja2!AC:AD,2,0),"")</f>
        <v/>
      </c>
      <c r="X124" t="s">
        <v>2929</v>
      </c>
      <c r="Y124" s="7">
        <f>IFERROR(VLOOKUP(Z124,[1]Hoja2!AF:AH,2,0),"")</f>
        <v>8</v>
      </c>
      <c r="Z124" s="41" t="s">
        <v>36</v>
      </c>
      <c r="AA124" s="89" t="s">
        <v>2908</v>
      </c>
    </row>
    <row r="125" spans="1:27" ht="15" customHeight="1">
      <c r="A125">
        <v>120</v>
      </c>
      <c r="B125" s="6" t="s">
        <v>18</v>
      </c>
      <c r="C125" s="2">
        <v>173001003072</v>
      </c>
      <c r="D125" s="33" t="s">
        <v>72</v>
      </c>
      <c r="E125" s="33" t="s">
        <v>2629</v>
      </c>
      <c r="F125" s="33" t="s">
        <v>2630</v>
      </c>
      <c r="G125" s="33" t="s">
        <v>2631</v>
      </c>
      <c r="H125" s="7" t="str">
        <f>IFERROR(VLOOKUP(I125,[1]Hoja2!AQ:AR,2,0),"")</f>
        <v>M</v>
      </c>
      <c r="I125" s="34" t="s">
        <v>24</v>
      </c>
      <c r="J125" s="4" t="s">
        <v>25</v>
      </c>
      <c r="K125" s="6" t="s">
        <v>26</v>
      </c>
      <c r="L125" s="38" t="s">
        <v>2675</v>
      </c>
      <c r="M125" s="7" t="str">
        <f>IFERROR(VLOOKUP(N125,[1]Hoja2!F:G,2,0),"")</f>
        <v>SG</v>
      </c>
      <c r="N125" s="34" t="s">
        <v>278</v>
      </c>
      <c r="O125" s="39">
        <f>IFERROR(VLOOKUP(P125,[1]Hoja2!J:K,2,0),"")</f>
        <v>27</v>
      </c>
      <c r="P125" s="34" t="s">
        <v>423</v>
      </c>
      <c r="Q125" s="7">
        <f>IFERROR(VLOOKUP(R125,[1]Hoja2!P:Q,2,0),"")</f>
        <v>0</v>
      </c>
      <c r="R125" s="6"/>
      <c r="S125" s="7">
        <f>IFERROR(VLOOKUP(T125,[1]Hoja2!W:X,2,0),"")</f>
        <v>1</v>
      </c>
      <c r="T125" s="40" t="s">
        <v>230</v>
      </c>
      <c r="U125" s="7">
        <f>IFERROR(VLOOKUP(V125,[1]Hoja2!Z:AA,2,0),"")</f>
        <v>0</v>
      </c>
      <c r="V125" s="6"/>
      <c r="W125" s="7" t="str">
        <f>IFERROR(VLOOKUP(#REF!,[1]Hoja2!AC:AD,2,0),"")</f>
        <v/>
      </c>
      <c r="X125" s="88" t="s">
        <v>2932</v>
      </c>
      <c r="Y125" s="7">
        <f>IFERROR(VLOOKUP(Z125,[1]Hoja2!AF:AH,2,0),"")</f>
        <v>8</v>
      </c>
      <c r="Z125" s="41" t="s">
        <v>36</v>
      </c>
      <c r="AA125" s="89" t="s">
        <v>2895</v>
      </c>
    </row>
    <row r="126" spans="1:27" ht="15" customHeight="1">
      <c r="A126">
        <v>121</v>
      </c>
      <c r="B126" s="6" t="s">
        <v>18</v>
      </c>
      <c r="C126" s="2">
        <v>173001003072</v>
      </c>
      <c r="D126" s="33" t="s">
        <v>2632</v>
      </c>
      <c r="E126" s="33" t="s">
        <v>2633</v>
      </c>
      <c r="F126" s="33" t="s">
        <v>2634</v>
      </c>
      <c r="G126" s="33" t="s">
        <v>94</v>
      </c>
      <c r="H126" s="7" t="str">
        <f>IFERROR(VLOOKUP(I126,[1]Hoja2!AQ:AR,2,0),"")</f>
        <v>H</v>
      </c>
      <c r="I126" s="34" t="s">
        <v>41</v>
      </c>
      <c r="J126" s="4" t="s">
        <v>25</v>
      </c>
      <c r="K126" s="6" t="s">
        <v>26</v>
      </c>
      <c r="L126" s="38" t="s">
        <v>2676</v>
      </c>
      <c r="M126" s="7" t="str">
        <f>IFERROR(VLOOKUP(N126,[1]Hoja2!F:G,2,0),"")</f>
        <v>SG</v>
      </c>
      <c r="N126" s="34" t="s">
        <v>278</v>
      </c>
      <c r="O126" s="39">
        <f>IFERROR(VLOOKUP(P126,[1]Hoja2!J:K,2,0),"")</f>
        <v>28</v>
      </c>
      <c r="P126" s="34" t="s">
        <v>427</v>
      </c>
      <c r="Q126" s="7">
        <f>IFERROR(VLOOKUP(R126,[1]Hoja2!P:Q,2,0),"")</f>
        <v>0</v>
      </c>
      <c r="R126" s="6"/>
      <c r="S126" s="7">
        <f>IFERROR(VLOOKUP(T126,[1]Hoja2!W:X,2,0),"")</f>
        <v>6</v>
      </c>
      <c r="T126" s="40" t="s">
        <v>293</v>
      </c>
      <c r="U126" s="7">
        <f>IFERROR(VLOOKUP(V126,[1]Hoja2!Z:AA,2,0),"")</f>
        <v>0</v>
      </c>
      <c r="V126" s="6"/>
      <c r="W126" s="7" t="str">
        <f>IFERROR(VLOOKUP(#REF!,[1]Hoja2!AC:AD,2,0),"")</f>
        <v/>
      </c>
      <c r="X126" s="88" t="s">
        <v>2932</v>
      </c>
      <c r="Y126" s="7">
        <f>IFERROR(VLOOKUP(Z126,[1]Hoja2!AF:AH,2,0),"")</f>
        <v>8</v>
      </c>
      <c r="Z126" s="41" t="s">
        <v>36</v>
      </c>
      <c r="AA126" s="89" t="s">
        <v>2933</v>
      </c>
    </row>
    <row r="127" spans="1:27" ht="15" customHeight="1">
      <c r="A127">
        <v>122</v>
      </c>
      <c r="B127" s="6" t="s">
        <v>18</v>
      </c>
      <c r="C127" s="2">
        <v>173001003072</v>
      </c>
      <c r="D127" s="33" t="s">
        <v>2635</v>
      </c>
      <c r="E127" s="33"/>
      <c r="F127" s="33" t="s">
        <v>2636</v>
      </c>
      <c r="G127" s="33" t="s">
        <v>2637</v>
      </c>
      <c r="H127" s="7" t="str">
        <f>IFERROR(VLOOKUP(I127,[1]Hoja2!AQ:AR,2,0),"")</f>
        <v>H</v>
      </c>
      <c r="I127" s="34" t="s">
        <v>41</v>
      </c>
      <c r="J127" s="4" t="s">
        <v>25</v>
      </c>
      <c r="K127" s="6" t="s">
        <v>26</v>
      </c>
      <c r="L127" s="38" t="s">
        <v>2677</v>
      </c>
      <c r="M127" s="7" t="str">
        <f>IFERROR(VLOOKUP(N127,[1]Hoja2!F:G,2,0),"")</f>
        <v>SG</v>
      </c>
      <c r="N127" s="34" t="s">
        <v>278</v>
      </c>
      <c r="O127" s="39">
        <f>IFERROR(VLOOKUP(P127,[1]Hoja2!J:K,2,0),"")</f>
        <v>28</v>
      </c>
      <c r="P127" s="34" t="s">
        <v>427</v>
      </c>
      <c r="Q127" s="7">
        <f>IFERROR(VLOOKUP(R127,[1]Hoja2!P:Q,2,0),"")</f>
        <v>0</v>
      </c>
      <c r="R127" s="6"/>
      <c r="S127" s="7">
        <f>IFERROR(VLOOKUP(T127,[1]Hoja2!W:X,2,0),"")</f>
        <v>1</v>
      </c>
      <c r="T127" s="40" t="s">
        <v>230</v>
      </c>
      <c r="U127" s="7">
        <f>IFERROR(VLOOKUP(V127,[1]Hoja2!Z:AA,2,0),"")</f>
        <v>0</v>
      </c>
      <c r="V127" s="6"/>
      <c r="W127" s="7" t="str">
        <f>IFERROR(VLOOKUP(#REF!,[1]Hoja2!AC:AD,2,0),"")</f>
        <v/>
      </c>
      <c r="X127" s="88" t="s">
        <v>2930</v>
      </c>
      <c r="Y127" s="7">
        <f>IFERROR(VLOOKUP(Z127,[1]Hoja2!AF:AH,2,0),"")</f>
        <v>8</v>
      </c>
      <c r="Z127" s="41" t="s">
        <v>36</v>
      </c>
      <c r="AA127" s="89" t="s">
        <v>2900</v>
      </c>
    </row>
    <row r="128" spans="1:27" ht="15" customHeight="1">
      <c r="A128">
        <v>123</v>
      </c>
      <c r="B128" s="6" t="s">
        <v>18</v>
      </c>
      <c r="C128" s="2">
        <v>173001003072</v>
      </c>
      <c r="D128" s="33" t="s">
        <v>2638</v>
      </c>
      <c r="E128" s="33"/>
      <c r="F128" s="33" t="s">
        <v>89</v>
      </c>
      <c r="G128" s="33" t="s">
        <v>2639</v>
      </c>
      <c r="H128" s="7" t="str">
        <f>IFERROR(VLOOKUP(I128,[1]Hoja2!AQ:AR,2,0),"")</f>
        <v>M</v>
      </c>
      <c r="I128" s="34" t="s">
        <v>24</v>
      </c>
      <c r="J128" s="4" t="s">
        <v>25</v>
      </c>
      <c r="K128" s="6" t="s">
        <v>26</v>
      </c>
      <c r="L128" s="38" t="s">
        <v>2678</v>
      </c>
      <c r="M128" s="7" t="str">
        <f>IFERROR(VLOOKUP(N128,[1]Hoja2!F:G,2,0),"")</f>
        <v>AD</v>
      </c>
      <c r="N128" s="34" t="s">
        <v>252</v>
      </c>
      <c r="O128" s="39">
        <f>IFERROR(VLOOKUP(P128,[1]Hoja2!J:K,2,0),"")</f>
        <v>10</v>
      </c>
      <c r="P128" s="34" t="s">
        <v>329</v>
      </c>
      <c r="Q128" s="7">
        <f>IFERROR(VLOOKUP(R128,[1]Hoja2!P:Q,2,0),"")</f>
        <v>0</v>
      </c>
      <c r="R128" s="6"/>
      <c r="S128" s="7">
        <f>IFERROR(VLOOKUP(T128,[1]Hoja2!W:X,2,0),"")</f>
        <v>6</v>
      </c>
      <c r="T128" s="40" t="s">
        <v>293</v>
      </c>
      <c r="U128" s="7">
        <f>IFERROR(VLOOKUP(V128,[1]Hoja2!Z:AA,2,0),"")</f>
        <v>0</v>
      </c>
      <c r="V128" s="6"/>
      <c r="W128" s="7" t="str">
        <f>IFERROR(VLOOKUP(#REF!,[1]Hoja2!AC:AD,2,0),"")</f>
        <v/>
      </c>
      <c r="X128" s="88" t="s">
        <v>2931</v>
      </c>
      <c r="Y128" s="7">
        <f>IFERROR(VLOOKUP(Z128,[1]Hoja2!AF:AH,2,0),"")</f>
        <v>8</v>
      </c>
      <c r="Z128" s="41" t="s">
        <v>36</v>
      </c>
      <c r="AA128" s="89" t="s">
        <v>2886</v>
      </c>
    </row>
    <row r="129" spans="2:26" ht="15" customHeight="1">
      <c r="B129" s="6"/>
      <c r="C129" s="2"/>
      <c r="D129" s="6"/>
      <c r="E129" s="6"/>
      <c r="F129" s="6"/>
      <c r="G129" s="6"/>
      <c r="H129" s="3" t="str">
        <f>IFERROR(VLOOKUP(I129,Hoja2!AQ:AR,2,0),"")</f>
        <v/>
      </c>
      <c r="I129" s="6"/>
      <c r="J129" s="6"/>
      <c r="K129" s="6"/>
      <c r="L129" s="10"/>
      <c r="M129" s="3" t="str">
        <f>IFERROR(VLOOKUP(N129,Hoja2!F:G,2,0),"")</f>
        <v/>
      </c>
      <c r="N129" s="6"/>
      <c r="O129" s="3" t="str">
        <f>IFERROR(VLOOKUP(P129,Hoja2!J:K,2,0),"")</f>
        <v/>
      </c>
      <c r="P129" s="6"/>
      <c r="Q129" s="3" t="str">
        <f>IFERROR(VLOOKUP(R129,Hoja2!P:Q,2,0),"")</f>
        <v/>
      </c>
      <c r="R129" s="6"/>
      <c r="S129" s="3" t="str">
        <f>IFERROR(VLOOKUP(T129,Hoja2!W:X,2,0),"")</f>
        <v/>
      </c>
      <c r="T129" s="6"/>
      <c r="U129" s="3" t="str">
        <f>IFERROR(VLOOKUP(V129,Hoja2!Z:AA,2,0),"")</f>
        <v/>
      </c>
      <c r="V129" s="6"/>
      <c r="W129" s="3" t="str">
        <f>IFERROR(VLOOKUP(X129,Hoja2!AC:AD,2,0),"")</f>
        <v/>
      </c>
      <c r="X129" s="6"/>
      <c r="Y129" s="3" t="str">
        <f>IFERROR(VLOOKUP(Z129,Hoja2!AF:AH,2,0),"")</f>
        <v/>
      </c>
      <c r="Z129" s="77"/>
    </row>
    <row r="130" spans="2:26" ht="15" customHeight="1">
      <c r="B130" s="6"/>
      <c r="C130" s="2"/>
      <c r="D130" s="6"/>
      <c r="E130" s="6"/>
      <c r="F130" s="6"/>
      <c r="G130" s="6"/>
      <c r="H130" s="3" t="str">
        <f>IFERROR(VLOOKUP(I130,Hoja2!AQ:AR,2,0),"")</f>
        <v/>
      </c>
      <c r="I130" s="6"/>
      <c r="J130" s="6"/>
      <c r="K130" s="6"/>
      <c r="L130" s="10"/>
      <c r="M130" s="3" t="str">
        <f>IFERROR(VLOOKUP(N130,Hoja2!F:G,2,0),"")</f>
        <v/>
      </c>
      <c r="N130" s="6"/>
      <c r="O130" s="3" t="str">
        <f>IFERROR(VLOOKUP(P130,Hoja2!J:K,2,0),"")</f>
        <v/>
      </c>
      <c r="P130" s="6"/>
      <c r="Q130" s="3" t="str">
        <f>IFERROR(VLOOKUP(R130,Hoja2!P:Q,2,0),"")</f>
        <v/>
      </c>
      <c r="R130" s="6"/>
      <c r="S130" s="3" t="str">
        <f>IFERROR(VLOOKUP(T130,Hoja2!W:X,2,0),"")</f>
        <v/>
      </c>
      <c r="T130" s="6"/>
      <c r="U130" s="3" t="str">
        <f>IFERROR(VLOOKUP(V130,Hoja2!Z:AA,2,0),"")</f>
        <v/>
      </c>
      <c r="V130" s="6"/>
      <c r="W130" s="3" t="str">
        <f>IFERROR(VLOOKUP(X130,Hoja2!AC:AD,2,0),"")</f>
        <v/>
      </c>
      <c r="X130" s="6"/>
      <c r="Y130" s="3" t="str">
        <f>IFERROR(VLOOKUP(Z130,Hoja2!AF:AH,2,0),"")</f>
        <v/>
      </c>
      <c r="Z130" s="77"/>
    </row>
    <row r="131" spans="2:26" ht="15" customHeight="1">
      <c r="B131" s="6"/>
      <c r="C131" s="2"/>
      <c r="D131" s="6"/>
      <c r="E131" s="6"/>
      <c r="F131" s="6"/>
      <c r="G131" s="6"/>
      <c r="H131" s="3" t="str">
        <f>IFERROR(VLOOKUP(I131,Hoja2!AQ:AR,2,0),"")</f>
        <v/>
      </c>
      <c r="I131" s="6"/>
      <c r="J131" s="6"/>
      <c r="K131" s="6"/>
      <c r="L131" s="10"/>
      <c r="M131" s="3" t="str">
        <f>IFERROR(VLOOKUP(N131,Hoja2!F:G,2,0),"")</f>
        <v/>
      </c>
      <c r="N131" s="6"/>
      <c r="O131" s="3" t="str">
        <f>IFERROR(VLOOKUP(P131,Hoja2!J:K,2,0),"")</f>
        <v/>
      </c>
      <c r="P131" s="6"/>
      <c r="Q131" s="3" t="str">
        <f>IFERROR(VLOOKUP(R131,Hoja2!P:Q,2,0),"")</f>
        <v/>
      </c>
      <c r="R131" s="6"/>
      <c r="S131" s="3" t="str">
        <f>IFERROR(VLOOKUP(T131,Hoja2!W:X,2,0),"")</f>
        <v/>
      </c>
      <c r="T131" s="6"/>
      <c r="U131" s="3" t="str">
        <f>IFERROR(VLOOKUP(V131,Hoja2!Z:AA,2,0),"")</f>
        <v/>
      </c>
      <c r="V131" s="6"/>
      <c r="W131" s="3" t="str">
        <f>IFERROR(VLOOKUP(X131,Hoja2!AC:AD,2,0),"")</f>
        <v/>
      </c>
      <c r="X131" s="6"/>
      <c r="Y131" s="3" t="str">
        <f>IFERROR(VLOOKUP(Z131,Hoja2!AF:AH,2,0),"")</f>
        <v/>
      </c>
      <c r="Z131" s="77"/>
    </row>
    <row r="132" spans="2:26" ht="15" customHeight="1">
      <c r="B132" s="6"/>
      <c r="C132" s="2"/>
      <c r="D132" s="6"/>
      <c r="E132" s="6"/>
      <c r="F132" s="6"/>
      <c r="G132" s="6"/>
      <c r="H132" s="3" t="str">
        <f>IFERROR(VLOOKUP(I132,Hoja2!AQ:AR,2,0),"")</f>
        <v/>
      </c>
      <c r="I132" s="6"/>
      <c r="J132" s="6"/>
      <c r="K132" s="6"/>
      <c r="L132" s="10"/>
      <c r="M132" s="3" t="str">
        <f>IFERROR(VLOOKUP(N132,Hoja2!F:G,2,0),"")</f>
        <v/>
      </c>
      <c r="N132" s="6"/>
      <c r="O132" s="3" t="str">
        <f>IFERROR(VLOOKUP(P132,Hoja2!J:K,2,0),"")</f>
        <v/>
      </c>
      <c r="P132" s="6"/>
      <c r="Q132" s="3" t="str">
        <f>IFERROR(VLOOKUP(R132,Hoja2!P:Q,2,0),"")</f>
        <v/>
      </c>
      <c r="R132" s="6"/>
      <c r="S132" s="3" t="str">
        <f>IFERROR(VLOOKUP(T132,Hoja2!W:X,2,0),"")</f>
        <v/>
      </c>
      <c r="T132" s="6"/>
      <c r="U132" s="3" t="str">
        <f>IFERROR(VLOOKUP(V132,Hoja2!Z:AA,2,0),"")</f>
        <v/>
      </c>
      <c r="V132" s="6"/>
      <c r="W132" s="3" t="str">
        <f>IFERROR(VLOOKUP(X132,Hoja2!AC:AD,2,0),"")</f>
        <v/>
      </c>
      <c r="X132" s="6"/>
      <c r="Y132" s="3" t="str">
        <f>IFERROR(VLOOKUP(Z132,Hoja2!AF:AH,2,0),"")</f>
        <v/>
      </c>
      <c r="Z132" s="77"/>
    </row>
    <row r="133" spans="2:26" ht="15" customHeight="1">
      <c r="B133" s="6"/>
      <c r="C133" s="2"/>
      <c r="D133" s="6"/>
      <c r="E133" s="6"/>
      <c r="F133" s="6"/>
      <c r="G133" s="6"/>
      <c r="H133" s="3" t="str">
        <f>IFERROR(VLOOKUP(I133,Hoja2!AQ:AR,2,0),"")</f>
        <v/>
      </c>
      <c r="I133" s="6"/>
      <c r="J133" s="6"/>
      <c r="K133" s="6"/>
      <c r="L133" s="10"/>
      <c r="M133" s="3" t="str">
        <f>IFERROR(VLOOKUP(N133,Hoja2!F:G,2,0),"")</f>
        <v/>
      </c>
      <c r="N133" s="6"/>
      <c r="O133" s="3" t="str">
        <f>IFERROR(VLOOKUP(P133,Hoja2!J:K,2,0),"")</f>
        <v/>
      </c>
      <c r="P133" s="6"/>
      <c r="Q133" s="3" t="str">
        <f>IFERROR(VLOOKUP(R133,Hoja2!P:Q,2,0),"")</f>
        <v/>
      </c>
      <c r="R133" s="6"/>
      <c r="S133" s="3" t="str">
        <f>IFERROR(VLOOKUP(T133,Hoja2!W:X,2,0),"")</f>
        <v/>
      </c>
      <c r="T133" s="6"/>
      <c r="U133" s="3" t="str">
        <f>IFERROR(VLOOKUP(V133,Hoja2!Z:AA,2,0),"")</f>
        <v/>
      </c>
      <c r="V133" s="6"/>
      <c r="W133" s="3" t="str">
        <f>IFERROR(VLOOKUP(X133,Hoja2!AC:AD,2,0),"")</f>
        <v/>
      </c>
      <c r="X133" s="6"/>
      <c r="Y133" s="3" t="str">
        <f>IFERROR(VLOOKUP(Z133,Hoja2!AF:AH,2,0),"")</f>
        <v/>
      </c>
      <c r="Z133" s="77"/>
    </row>
    <row r="134" spans="2:26" ht="15" customHeight="1">
      <c r="B134" s="6"/>
      <c r="C134" s="2"/>
      <c r="D134" s="6"/>
      <c r="E134" s="6"/>
      <c r="F134" s="6"/>
      <c r="G134" s="6"/>
      <c r="H134" s="3" t="str">
        <f>IFERROR(VLOOKUP(I134,Hoja2!AQ:AR,2,0),"")</f>
        <v/>
      </c>
      <c r="I134" s="6"/>
      <c r="J134" s="6"/>
      <c r="K134" s="6"/>
      <c r="L134" s="10"/>
      <c r="M134" s="3" t="str">
        <f>IFERROR(VLOOKUP(N134,Hoja2!F:G,2,0),"")</f>
        <v/>
      </c>
      <c r="N134" s="6"/>
      <c r="O134" s="3" t="str">
        <f>IFERROR(VLOOKUP(P134,Hoja2!J:K,2,0),"")</f>
        <v/>
      </c>
      <c r="P134" s="6"/>
      <c r="Q134" s="3" t="str">
        <f>IFERROR(VLOOKUP(R134,Hoja2!P:Q,2,0),"")</f>
        <v/>
      </c>
      <c r="R134" s="6"/>
      <c r="S134" s="3" t="str">
        <f>IFERROR(VLOOKUP(T134,Hoja2!W:X,2,0),"")</f>
        <v/>
      </c>
      <c r="T134" s="6"/>
      <c r="U134" s="3" t="str">
        <f>IFERROR(VLOOKUP(V134,Hoja2!Z:AA,2,0),"")</f>
        <v/>
      </c>
      <c r="V134" s="6"/>
      <c r="W134" s="3" t="str">
        <f>IFERROR(VLOOKUP(X134,Hoja2!AC:AD,2,0),"")</f>
        <v/>
      </c>
      <c r="X134" s="6"/>
      <c r="Y134" s="3" t="str">
        <f>IFERROR(VLOOKUP(Z134,Hoja2!AF:AH,2,0),"")</f>
        <v/>
      </c>
      <c r="Z134" s="77"/>
    </row>
    <row r="135" spans="2:26" ht="15" customHeight="1">
      <c r="B135" s="6"/>
      <c r="C135" s="2"/>
      <c r="D135" s="6"/>
      <c r="E135" s="6"/>
      <c r="F135" s="6"/>
      <c r="G135" s="6"/>
      <c r="H135" s="3" t="str">
        <f>IFERROR(VLOOKUP(I135,Hoja2!AQ:AR,2,0),"")</f>
        <v/>
      </c>
      <c r="I135" s="6"/>
      <c r="J135" s="6"/>
      <c r="K135" s="6"/>
      <c r="L135" s="10"/>
      <c r="M135" s="3" t="str">
        <f>IFERROR(VLOOKUP(N135,Hoja2!F:G,2,0),"")</f>
        <v/>
      </c>
      <c r="N135" s="6"/>
      <c r="O135" s="3" t="str">
        <f>IFERROR(VLOOKUP(P135,Hoja2!J:K,2,0),"")</f>
        <v/>
      </c>
      <c r="P135" s="6"/>
      <c r="Q135" s="3" t="str">
        <f>IFERROR(VLOOKUP(R135,Hoja2!P:Q,2,0),"")</f>
        <v/>
      </c>
      <c r="R135" s="6"/>
      <c r="S135" s="3" t="str">
        <f>IFERROR(VLOOKUP(T135,Hoja2!W:X,2,0),"")</f>
        <v/>
      </c>
      <c r="T135" s="6"/>
      <c r="U135" s="3" t="str">
        <f>IFERROR(VLOOKUP(V135,Hoja2!Z:AA,2,0),"")</f>
        <v/>
      </c>
      <c r="V135" s="6"/>
      <c r="W135" s="3" t="str">
        <f>IFERROR(VLOOKUP(X135,Hoja2!AC:AD,2,0),"")</f>
        <v/>
      </c>
      <c r="X135" s="6"/>
      <c r="Y135" s="3" t="str">
        <f>IFERROR(VLOOKUP(Z135,Hoja2!AF:AH,2,0),"")</f>
        <v/>
      </c>
      <c r="Z135" s="77"/>
    </row>
    <row r="136" spans="2:26" ht="15" customHeight="1">
      <c r="B136" s="6"/>
      <c r="C136" s="2"/>
      <c r="D136" s="6"/>
      <c r="E136" s="6"/>
      <c r="F136" s="6"/>
      <c r="G136" s="6"/>
      <c r="H136" s="3" t="str">
        <f>IFERROR(VLOOKUP(I136,Hoja2!AQ:AR,2,0),"")</f>
        <v/>
      </c>
      <c r="I136" s="6"/>
      <c r="J136" s="6"/>
      <c r="K136" s="6"/>
      <c r="L136" s="10"/>
      <c r="M136" s="3" t="str">
        <f>IFERROR(VLOOKUP(N136,Hoja2!F:G,2,0),"")</f>
        <v/>
      </c>
      <c r="N136" s="6"/>
      <c r="O136" s="3" t="str">
        <f>IFERROR(VLOOKUP(P136,Hoja2!J:K,2,0),"")</f>
        <v/>
      </c>
      <c r="P136" s="6"/>
      <c r="Q136" s="3" t="str">
        <f>IFERROR(VLOOKUP(R136,Hoja2!P:Q,2,0),"")</f>
        <v/>
      </c>
      <c r="R136" s="6"/>
      <c r="S136" s="3" t="str">
        <f>IFERROR(VLOOKUP(T136,Hoja2!W:X,2,0),"")</f>
        <v/>
      </c>
      <c r="T136" s="6"/>
      <c r="U136" s="3" t="str">
        <f>IFERROR(VLOOKUP(V136,Hoja2!Z:AA,2,0),"")</f>
        <v/>
      </c>
      <c r="V136" s="6"/>
      <c r="W136" s="3" t="str">
        <f>IFERROR(VLOOKUP(X136,Hoja2!AC:AD,2,0),"")</f>
        <v/>
      </c>
      <c r="X136" s="6"/>
      <c r="Y136" s="3" t="str">
        <f>IFERROR(VLOOKUP(Z136,Hoja2!AF:AH,2,0),"")</f>
        <v/>
      </c>
      <c r="Z136" s="77"/>
    </row>
    <row r="137" spans="2:26" ht="15" customHeight="1">
      <c r="B137" s="6"/>
      <c r="C137" s="2"/>
      <c r="D137" s="6"/>
      <c r="E137" s="6"/>
      <c r="F137" s="6"/>
      <c r="G137" s="6"/>
      <c r="H137" s="3" t="str">
        <f>IFERROR(VLOOKUP(I137,Hoja2!AQ:AR,2,0),"")</f>
        <v/>
      </c>
      <c r="I137" s="6"/>
      <c r="J137" s="6"/>
      <c r="K137" s="6"/>
      <c r="L137" s="10"/>
      <c r="M137" s="3" t="str">
        <f>IFERROR(VLOOKUP(N137,Hoja2!F:G,2,0),"")</f>
        <v/>
      </c>
      <c r="N137" s="6"/>
      <c r="O137" s="3" t="str">
        <f>IFERROR(VLOOKUP(P137,Hoja2!J:K,2,0),"")</f>
        <v/>
      </c>
      <c r="P137" s="6"/>
      <c r="Q137" s="3" t="str">
        <f>IFERROR(VLOOKUP(R137,Hoja2!P:Q,2,0),"")</f>
        <v/>
      </c>
      <c r="R137" s="6"/>
      <c r="S137" s="3" t="str">
        <f>IFERROR(VLOOKUP(T137,Hoja2!W:X,2,0),"")</f>
        <v/>
      </c>
      <c r="T137" s="6"/>
      <c r="U137" s="3" t="str">
        <f>IFERROR(VLOOKUP(V137,Hoja2!Z:AA,2,0),"")</f>
        <v/>
      </c>
      <c r="V137" s="6"/>
      <c r="W137" s="3" t="str">
        <f>IFERROR(VLOOKUP(X137,Hoja2!AC:AD,2,0),"")</f>
        <v/>
      </c>
      <c r="X137" s="6"/>
      <c r="Y137" s="3" t="str">
        <f>IFERROR(VLOOKUP(Z137,Hoja2!AF:AH,2,0),"")</f>
        <v/>
      </c>
      <c r="Z137" s="77"/>
    </row>
    <row r="138" spans="2:26" ht="15" customHeight="1">
      <c r="B138" s="6"/>
      <c r="C138" s="2"/>
      <c r="D138" s="6"/>
      <c r="E138" s="6"/>
      <c r="F138" s="6"/>
      <c r="G138" s="6"/>
      <c r="H138" s="3" t="str">
        <f>IFERROR(VLOOKUP(I138,Hoja2!AQ:AR,2,0),"")</f>
        <v/>
      </c>
      <c r="I138" s="6"/>
      <c r="J138" s="6"/>
      <c r="K138" s="6"/>
      <c r="L138" s="10"/>
      <c r="M138" s="3" t="str">
        <f>IFERROR(VLOOKUP(N138,Hoja2!F:G,2,0),"")</f>
        <v/>
      </c>
      <c r="N138" s="6"/>
      <c r="O138" s="3" t="str">
        <f>IFERROR(VLOOKUP(P138,Hoja2!J:K,2,0),"")</f>
        <v/>
      </c>
      <c r="P138" s="6"/>
      <c r="Q138" s="3" t="str">
        <f>IFERROR(VLOOKUP(R138,Hoja2!P:Q,2,0),"")</f>
        <v/>
      </c>
      <c r="R138" s="6"/>
      <c r="S138" s="3" t="str">
        <f>IFERROR(VLOOKUP(T138,Hoja2!W:X,2,0),"")</f>
        <v/>
      </c>
      <c r="T138" s="6"/>
      <c r="U138" s="3" t="str">
        <f>IFERROR(VLOOKUP(V138,Hoja2!Z:AA,2,0),"")</f>
        <v/>
      </c>
      <c r="V138" s="6"/>
      <c r="W138" s="3" t="str">
        <f>IFERROR(VLOOKUP(X138,Hoja2!AC:AD,2,0),"")</f>
        <v/>
      </c>
      <c r="X138" s="6"/>
      <c r="Y138" s="3" t="str">
        <f>IFERROR(VLOOKUP(Z138,Hoja2!AF:AH,2,0),"")</f>
        <v/>
      </c>
      <c r="Z138" s="77"/>
    </row>
    <row r="139" spans="2:26" ht="15" customHeight="1">
      <c r="B139" s="6"/>
      <c r="C139" s="2"/>
      <c r="D139" s="6"/>
      <c r="E139" s="6"/>
      <c r="F139" s="6"/>
      <c r="G139" s="6"/>
      <c r="H139" s="3" t="str">
        <f>IFERROR(VLOOKUP(I139,Hoja2!AQ:AR,2,0),"")</f>
        <v/>
      </c>
      <c r="I139" s="6"/>
      <c r="J139" s="6"/>
      <c r="K139" s="6"/>
      <c r="L139" s="10"/>
      <c r="M139" s="3" t="str">
        <f>IFERROR(VLOOKUP(N139,Hoja2!F:G,2,0),"")</f>
        <v/>
      </c>
      <c r="N139" s="6"/>
      <c r="O139" s="3" t="str">
        <f>IFERROR(VLOOKUP(P139,Hoja2!J:K,2,0),"")</f>
        <v/>
      </c>
      <c r="P139" s="6"/>
      <c r="Q139" s="3" t="str">
        <f>IFERROR(VLOOKUP(R139,Hoja2!P:Q,2,0),"")</f>
        <v/>
      </c>
      <c r="R139" s="6"/>
      <c r="S139" s="3" t="str">
        <f>IFERROR(VLOOKUP(T139,Hoja2!W:X,2,0),"")</f>
        <v/>
      </c>
      <c r="T139" s="6"/>
      <c r="U139" s="3" t="str">
        <f>IFERROR(VLOOKUP(V139,Hoja2!Z:AA,2,0),"")</f>
        <v/>
      </c>
      <c r="V139" s="6"/>
      <c r="W139" s="3" t="str">
        <f>IFERROR(VLOOKUP(X139,Hoja2!AC:AD,2,0),"")</f>
        <v/>
      </c>
      <c r="X139" s="6"/>
      <c r="Y139" s="3" t="str">
        <f>IFERROR(VLOOKUP(Z139,Hoja2!AF:AH,2,0),"")</f>
        <v/>
      </c>
      <c r="Z139" s="77"/>
    </row>
    <row r="140" spans="2:26" ht="15" customHeight="1">
      <c r="B140" s="6"/>
      <c r="C140" s="2"/>
      <c r="D140" s="6"/>
      <c r="E140" s="6"/>
      <c r="F140" s="6"/>
      <c r="G140" s="6"/>
      <c r="H140" s="3" t="str">
        <f>IFERROR(VLOOKUP(I140,Hoja2!AQ:AR,2,0),"")</f>
        <v/>
      </c>
      <c r="I140" s="6"/>
      <c r="J140" s="6"/>
      <c r="K140" s="6"/>
      <c r="L140" s="10"/>
      <c r="M140" s="3" t="str">
        <f>IFERROR(VLOOKUP(N140,Hoja2!F:G,2,0),"")</f>
        <v/>
      </c>
      <c r="N140" s="6"/>
      <c r="O140" s="3" t="str">
        <f>IFERROR(VLOOKUP(P140,Hoja2!J:K,2,0),"")</f>
        <v/>
      </c>
      <c r="P140" s="6"/>
      <c r="Q140" s="3" t="str">
        <f>IFERROR(VLOOKUP(R140,Hoja2!P:Q,2,0),"")</f>
        <v/>
      </c>
      <c r="R140" s="6"/>
      <c r="S140" s="3" t="str">
        <f>IFERROR(VLOOKUP(T140,Hoja2!W:X,2,0),"")</f>
        <v/>
      </c>
      <c r="T140" s="6"/>
      <c r="U140" s="3" t="str">
        <f>IFERROR(VLOOKUP(V140,Hoja2!Z:AA,2,0),"")</f>
        <v/>
      </c>
      <c r="V140" s="6"/>
      <c r="W140" s="3" t="str">
        <f>IFERROR(VLOOKUP(X140,Hoja2!AC:AD,2,0),"")</f>
        <v/>
      </c>
      <c r="X140" s="6"/>
      <c r="Y140" s="3" t="str">
        <f>IFERROR(VLOOKUP(Z140,Hoja2!AF:AH,2,0),"")</f>
        <v/>
      </c>
      <c r="Z140" s="77"/>
    </row>
  </sheetData>
  <mergeCells count="11">
    <mergeCell ref="U5:V5"/>
    <mergeCell ref="W5:X5"/>
    <mergeCell ref="AA2:AA3"/>
    <mergeCell ref="Y5:Z5"/>
    <mergeCell ref="B2:Z3"/>
    <mergeCell ref="D4:Z4"/>
    <mergeCell ref="H5:I5"/>
    <mergeCell ref="M5:N5"/>
    <mergeCell ref="O5:P5"/>
    <mergeCell ref="Q5:R5"/>
    <mergeCell ref="S5:T5"/>
  </mergeCells>
  <dataValidations count="11">
    <dataValidation type="list" allowBlank="1" showErrorMessage="1" sqref="P6:P55 P129:P140">
      <formula1>INDIRECT(N6)</formula1>
    </dataValidation>
    <dataValidation type="list" allowBlank="1" showErrorMessage="1" sqref="J119:J140 J6:J69">
      <formula1>DEPARTAMENTO</formula1>
    </dataValidation>
    <dataValidation type="decimal" allowBlank="1" showInputMessage="1" showErrorMessage="1" prompt="Tener en CUENTA - Número de 12 digitos" sqref="C119:C140 C6:C69">
      <formula1>100000000000</formula1>
      <formula2>999999999999</formula2>
    </dataValidation>
    <dataValidation type="whole" allowBlank="1" showInputMessage="1" showErrorMessage="1" errorTitle="ERROR!!" error="El CÓDIGO DANE debe ser un número de 12 digitos" promptTitle="Tener en CUENTA" prompt="Número de 12 digitos" sqref="C70:C118">
      <formula1>100000000000</formula1>
      <formula2>999999999999</formula2>
    </dataValidation>
    <dataValidation type="list" allowBlank="1" showInputMessage="1" showErrorMessage="1" sqref="J70:J118">
      <formula1>DEPARTAMENTO</formula1>
    </dataValidation>
    <dataValidation allowBlank="1" showInputMessage="1" showErrorMessage="1" errorTitle="ERROR!!" error="Verifique que el SEGUNDO NOMBRE DEL EMPLEADO no contenga _x000a_- Minúsculas_x000a_- Tildes_x000a_- Caracteres Especiales" promptTitle="TENER EN CUENTA" prompt="SE PERMITE_x000a_- SOLO MAYÚSCULAS_x000a_- SIN TILDES_x000a_- NI CARACTERES ESPECIALES" sqref="D56:D128 E56:E128"/>
    <dataValidation allowBlank="1" showInputMessage="1" showErrorMessage="1" errorTitle="ERROR!!" error="Verifique que el PRIMER APELLIDO DEL EMPLEADO no contenga _x000a_- Minúsculas_x000a_- Tildes_x000a_- Caracteres Especiales" promptTitle="TENER EN CUENTA" prompt="SE PERMITE_x000a_- SOLO MAYÚSCULAS_x000a_- SIN TILDES_x000a_- NI CARACTERES ESPECIALES" sqref="F56:F128"/>
    <dataValidation allowBlank="1" showInputMessage="1" showErrorMessage="1" errorTitle="ERROR!!" error="Verifique que el SEGUNDO APELLIDO DEL EMPLEADO no contenga _x000a_- Minúsculas_x000a_- Tildes_x000a_- Caracteres Especiales" promptTitle="TENER EN CUENTA" prompt="SE PERMITE_x000a_- SOLO MAYÚSCULAS_x000a_- SIN TILDES_x000a_- NI CARACTERES ESPECIALES" sqref="G56:G128"/>
    <dataValidation type="list" allowBlank="1" showInputMessage="1" showErrorMessage="1" sqref="P56:P128">
      <formula1>INDIRECT(N56)</formula1>
    </dataValidation>
    <dataValidation type="custom" allowBlank="1" showInputMessage="1" showErrorMessage="1" prompt="TENER EN CUENTA - El CORREO ELECTRÓNICO no permite: _x000a_1. Letra Ñ _x000a_2. Tildes_x000a_" sqref="L6:L20 L129:L140 L70:L71 L26:L55 L22:L23">
      <formula1>IF(#REF!=TRUE,TRUE,FALSE)</formula1>
    </dataValidation>
    <dataValidation type="custom" allowBlank="1" showInputMessage="1" showErrorMessage="1" errorTitle="ERROR!!!" error="Revise que el El CORREO ELECTRÓNICO no contenga: _x000a_1. Letra Ñ _x000a_2. Tildes_x000a_" promptTitle="TENER EN CUENTA" prompt="El CORREO ELECTRÓNICO no permite: _x000a_1. Letra Ñ _x000a_2. Tildes_x000a_" sqref="L56:L69 L72:L128">
      <formula1>IF(#REF!=TRUE,TRUE,FALSE)</formula1>
    </dataValidation>
  </dataValidations>
  <hyperlinks>
    <hyperlink ref="L8" r:id="rId1"/>
    <hyperlink ref="L10" r:id="rId2"/>
    <hyperlink ref="L12" r:id="rId3"/>
    <hyperlink ref="L17" r:id="rId4"/>
    <hyperlink ref="L20" r:id="rId5"/>
    <hyperlink ref="L22" r:id="rId6"/>
    <hyperlink ref="L23" r:id="rId7"/>
    <hyperlink ref="L26" r:id="rId8"/>
    <hyperlink ref="L27" r:id="rId9"/>
    <hyperlink ref="L28" r:id="rId10"/>
    <hyperlink ref="L33" r:id="rId11"/>
    <hyperlink ref="L34" r:id="rId12"/>
    <hyperlink ref="L35" r:id="rId13"/>
    <hyperlink ref="L36" r:id="rId14"/>
    <hyperlink ref="L40" r:id="rId15"/>
    <hyperlink ref="L43" r:id="rId16"/>
    <hyperlink ref="L44" r:id="rId17"/>
    <hyperlink ref="L45" r:id="rId18"/>
    <hyperlink ref="L46" r:id="rId19"/>
    <hyperlink ref="L70" r:id="rId20"/>
    <hyperlink ref="L71" r:id="rId21"/>
  </hyperlinks>
  <pageMargins left="0.19685039370078741" right="0.19685039370078741" top="0.74803149606299213" bottom="0.74803149606299213" header="0" footer="0"/>
  <pageSetup paperSize="5" scale="44" orientation="landscape" r:id="rId22"/>
  <drawing r:id="rId23"/>
  <legacyDrawing r:id="rId24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ErrorMessage="1">
          <x14:formula1>
            <xm:f>Hoja2!$AC$2:$AC$28</xm:f>
          </x14:formula1>
          <xm:sqref>X6:X30 X129:X140</xm:sqref>
        </x14:dataValidation>
        <x14:dataValidation type="list" allowBlank="1" showErrorMessage="1">
          <x14:formula1>
            <xm:f>Hoja2!$Z$2:$Z$5</xm:f>
          </x14:formula1>
          <xm:sqref>V6:V30 V129:V140</xm:sqref>
        </x14:dataValidation>
        <x14:dataValidation type="list" allowBlank="1" showErrorMessage="1">
          <x14:formula1>
            <xm:f>OFFSET(Areas_Desempeño!$C$2, MATCH(N6,Areas_Desempeño!$A$2:$A$34,0)-1, 0, COUNTIF(Areas_Desempeño!$A$2:$A$34,N6), 1)</xm:f>
          </x14:formula1>
          <xm:sqref>R6:R30 R129:R140</xm:sqref>
        </x14:dataValidation>
        <x14:dataValidation type="list" allowBlank="1" showErrorMessage="1">
          <x14:formula1>
            <xm:f>Hoja2!$AQ$2:$AQ$3</xm:f>
          </x14:formula1>
          <xm:sqref>I6:I30 I129:I140</xm:sqref>
        </x14:dataValidation>
        <x14:dataValidation type="list" allowBlank="1" showErrorMessage="1">
          <x14:formula1>
            <xm:f>'Perfil_Del personal'!$A$1:$E$1</xm:f>
          </x14:formula1>
          <xm:sqref>N6:N30 N129:N140</xm:sqref>
        </x14:dataValidation>
        <x14:dataValidation type="list" allowBlank="1" showErrorMessage="1">
          <x14:formula1>
            <xm:f>Hoja2!$W$2:$W$9</xm:f>
          </x14:formula1>
          <xm:sqref>T6:T30 T129:T140</xm:sqref>
        </x14:dataValidation>
        <x14:dataValidation type="list" allowBlank="1" showErrorMessage="1">
          <x14:formula1>
            <xm:f>OFFSET(Hoja2!$AM$2, MATCH(#REF!,Hoja2!$AL$2:$AL$1122,0)-1, 0, COUNTIF(Hoja2!$AL$2:$AL$1122,#REF!),1)</xm:f>
          </x14:formula1>
          <xm:sqref>K6:K30 K129:K140</xm:sqref>
        </x14:dataValidation>
        <x14:dataValidation type="list" allowBlank="1" showErrorMessage="1">
          <x14:formula1>
            <xm:f>Hoja2!$AF$2:$AF$9</xm:f>
          </x14:formula1>
          <xm:sqref>Z129:Z140 Z6:Z30</xm:sqref>
        </x14:dataValidation>
        <x14:dataValidation type="list" allowBlank="1" showErrorMessage="1">
          <x14:formula1>
            <xm:f>'C:\Users\Admin\Documents\[Caracterización adtivos y Primaria SALADO_articles-403540_recurso_9(22065).xlsx]Hoja2'!#REF!</xm:f>
          </x14:formula1>
          <xm:sqref>Z119:Z128 I31:I55 T31:T55 X31:X55 Z31:Z55 V31:V55 V119:V128</xm:sqref>
        </x14:dataValidation>
        <x14:dataValidation type="list" showInputMessage="1" showErrorMessage="1">
          <x14:formula1>
            <xm:f>'[MEN(22061).xlsx]Hoja2'!#REF!</xm:f>
          </x14:formula1>
          <xm:sqref>T119:T128 I119:I128</xm:sqref>
        </x14:dataValidation>
        <x14:dataValidation type="list" allowBlank="1" showInputMessage="1" showErrorMessage="1">
          <x14:formula1>
            <xm:f>'[MEN(22061).xlsx]Perfil_Del personal'!#REF!</xm:f>
          </x14:formula1>
          <xm:sqref>N119:N128</xm:sqref>
        </x14:dataValidation>
        <x14:dataValidation type="list" allowBlank="1" showErrorMessage="1">
          <x14:formula1>
            <xm:f>OFFSET('C:\Users\Admin\Documents\[Caracterización adtivos y Primaria SALADO_articles-403540_recurso_9(22065).xlsx]Hoja2'!#REF!, MATCH(#REF!,'C:\Users\Admin\Documents\[Caracterización adtivos y Primaria SALADO_articles-403540_recurso_9(22065).xlsx]Hoja2'!#REF!,0)-1, 0, COUNTIF('C:\Users\Admin\Documents\[Caracterización adtivos y Primaria SALADO_articles-403540_recurso_9(22065).xlsx]Hoja2'!#REF!,#REF!),1)</xm:f>
          </x14:formula1>
          <xm:sqref>K119:K128 K54:K69</xm:sqref>
        </x14:dataValidation>
        <x14:dataValidation type="list" allowBlank="1" showErrorMessage="1">
          <x14:formula1>
            <xm:f>OFFSET('C:\Users\Admin\Documents\[Caracterización adtivos y Primaria SALADO_articles-403540_recurso_9(22065).xlsx]Hoja2'!#REF!, MATCH(#REF!,'C:\Users\Admin\Documents\[Caracterización adtivos y Primaria SALADO_articles-403540_recurso_9(22065).xlsx]Hoja2'!#REF!,0)-1, 0, COUNTIF('C:\Users\Admin\Documents\[Caracterización adtivos y Primaria SALADO_articles-403540_recurso_9(22065).xlsx]Hoja2'!#REF!,#REF!),1)</xm:f>
          </x14:formula1>
          <xm:sqref>K53</xm:sqref>
        </x14:dataValidation>
        <x14:dataValidation type="list" allowBlank="1" showErrorMessage="1">
          <x14:formula1>
            <xm:f>'C:\Users\Admin\Documents\[Caracterización adtivos y Primaria SALADO_articles-403540_recurso_9(22065).xlsx]Perfil_Del personal'!#REF!</xm:f>
          </x14:formula1>
          <xm:sqref>N31:N55</xm:sqref>
        </x14:dataValidation>
        <x14:dataValidation type="list" allowBlank="1" showErrorMessage="1">
          <x14:formula1>
            <xm:f>OFFSET('C:\Users\Admin\Documents\[Caracterización adtivos y Primaria SALADO_articles-403540_recurso_9(22065).xlsx]Areas_Desempeño'!#REF!, MATCH(N31,'C:\Users\Admin\Documents\[Caracterización adtivos y Primaria SALADO_articles-403540_recurso_9(22065).xlsx]Areas_Desempeño'!#REF!,0)-1, 0, COUNTIF('C:\Users\Admin\Documents\[Caracterización adtivos y Primaria SALADO_articles-403540_recurso_9(22065).xlsx]Areas_Desempeño'!#REF!,N31), 1)</xm:f>
          </x14:formula1>
          <xm:sqref>R119:R128 R31:R55</xm:sqref>
        </x14:dataValidation>
        <x14:dataValidation type="list" allowBlank="1" showErrorMessage="1">
          <x14:formula1>
            <xm:f>OFFSET('C:\Users\Admin\Documents\[Caracterización adtivos y Primaria SALADO_articles-403540_recurso_9(22065).xlsx]Hoja2'!#REF!, MATCH(#REF!,'C:\Users\Admin\Documents\[Caracterización adtivos y Primaria SALADO_articles-403540_recurso_9(22065).xlsx]Hoja2'!#REF!,0)-1, 0, COUNTIF('C:\Users\Admin\Documents\[Caracterización adtivos y Primaria SALADO_articles-403540_recurso_9(22065).xlsx]Hoja2'!#REF!,#REF!),1)</xm:f>
          </x14:formula1>
          <xm:sqref>K31:K52</xm:sqref>
        </x14:dataValidation>
        <x14:dataValidation type="list" allowBlank="1" showInputMessage="1" showErrorMessage="1">
          <x14:formula1>
            <xm:f>'[FORMATO%20VACUNA(22074).xlsx]Hoja2'!#REF!</xm:f>
          </x14:formula1>
          <xm:sqref>X56:X69 V56:V69 Z56:Z69</xm:sqref>
        </x14:dataValidation>
        <x14:dataValidation type="list" showInputMessage="1" showErrorMessage="1">
          <x14:formula1>
            <xm:f>'[FORMATO%20VACUNA(22074).xlsx]Hoja2'!#REF!</xm:f>
          </x14:formula1>
          <xm:sqref>I56:I69 T59:T69 T56:T57</xm:sqref>
        </x14:dataValidation>
        <x14:dataValidation type="list" allowBlank="1" showInputMessage="1" showErrorMessage="1">
          <x14:formula1>
            <xm:f>'[FORMATO%20VACUNA(22074).xlsx]Perfil_Del personal'!#REF!</xm:f>
          </x14:formula1>
          <xm:sqref>N56:N69</xm:sqref>
        </x14:dataValidation>
        <x14:dataValidation type="list" allowBlank="1" showInputMessage="1" showErrorMessage="1">
          <x14:formula1>
            <xm:f>OFFSET('[FORMATO%20VACUNA(22074).xlsx]Areas_Desempeño'!#REF!, MATCH(N56,'[FORMATO%20VACUNA(22074).xlsx]Areas_Desempeño'!#REF!,0)-1, 0, COUNTIF('[FORMATO%20VACUNA(22074).xlsx]Areas_Desempeño'!#REF!,N56), 1)</xm:f>
          </x14:formula1>
          <xm:sqref>R56:R69</xm:sqref>
        </x14:dataValidation>
        <x14:dataValidation type="list" allowBlank="1" showInputMessage="1" showErrorMessage="1">
          <x14:formula1>
            <xm:f>'[Formulartio Vacunacion IE FdPS(22075).xlsx]Hoja2'!#REF!</xm:f>
          </x14:formula1>
          <xm:sqref>X70:X118 V70:V117 Z70:Z118</xm:sqref>
        </x14:dataValidation>
        <x14:dataValidation type="list" showInputMessage="1" showErrorMessage="1">
          <x14:formula1>
            <xm:f>'[Formulartio Vacunacion IE FdPS(22075).xlsx]Hoja2'!#REF!</xm:f>
          </x14:formula1>
          <xm:sqref>I70:I117 T70:T118</xm:sqref>
        </x14:dataValidation>
        <x14:dataValidation type="list" showInputMessage="1" showErrorMessage="1">
          <x14:formula1>
            <xm:f>OFFSET('[Formulartio Vacunacion IE FdPS(22075).xlsx]Hoja2'!#REF!, MATCH(#REF!,'[Formulartio Vacunacion IE FdPS(22075).xlsx]Hoja2'!#REF!,0)-1, 0, COUNTIF('[Formulartio Vacunacion IE FdPS(22075).xlsx]Hoja2'!#REF!,#REF!),1)</xm:f>
          </x14:formula1>
          <xm:sqref>K70:K118</xm:sqref>
        </x14:dataValidation>
        <x14:dataValidation type="list" allowBlank="1" showInputMessage="1" showErrorMessage="1">
          <x14:formula1>
            <xm:f>'[Formulartio Vacunacion IE FdPS(22075).xlsx]Perfil_Del personal'!#REF!</xm:f>
          </x14:formula1>
          <xm:sqref>N70:N118</xm:sqref>
        </x14:dataValidation>
        <x14:dataValidation type="list" allowBlank="1" showInputMessage="1" showErrorMessage="1">
          <x14:formula1>
            <xm:f>OFFSET('[Formulartio Vacunacion IE FdPS(22075).xlsx]Areas_Desempeño'!#REF!, MATCH(N70,'[Formulartio Vacunacion IE FdPS(22075).xlsx]Areas_Desempeño'!#REF!,0)-1, 0, COUNTIF('[Formulartio Vacunacion IE FdPS(22075).xlsx]Areas_Desempeño'!#REF!,N70), 1)</xm:f>
          </x14:formula1>
          <xm:sqref>R70:R118</xm:sqref>
        </x14:dataValidation>
        <x14:dataValidation type="list" showInputMessage="1" showErrorMessage="1">
          <x14:formula1>
            <xm:f>'C:\Users\Admin\Downloads\[Formulario Luis Evelio González Lozano.xlsx]Hoja2'!#REF!</xm:f>
          </x14:formula1>
          <xm:sqref>I118</xm:sqref>
        </x14:dataValidation>
        <x14:dataValidation type="list" allowBlank="1" showInputMessage="1" showErrorMessage="1">
          <x14:formula1>
            <xm:f>'C:\Users\Admin\Downloads\[Formulario Luis Evelio González Lozano.xlsx]Hoja2'!#REF!</xm:f>
          </x14:formula1>
          <xm:sqref>V118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0"/>
  <sheetViews>
    <sheetView workbookViewId="0"/>
  </sheetViews>
  <sheetFormatPr baseColWidth="10" defaultColWidth="12.625" defaultRowHeight="15" customHeight="1"/>
  <cols>
    <col min="1" max="1" width="98.125" customWidth="1"/>
    <col min="2" max="3" width="48.25" customWidth="1"/>
    <col min="4" max="26" width="9.375" customWidth="1"/>
  </cols>
  <sheetData>
    <row r="2" spans="1:3" ht="60">
      <c r="A2" s="11" t="s">
        <v>163</v>
      </c>
      <c r="B2" s="12" t="s">
        <v>164</v>
      </c>
    </row>
    <row r="3" spans="1:3" ht="60">
      <c r="A3" s="11" t="s">
        <v>165</v>
      </c>
      <c r="B3" s="12" t="s">
        <v>164</v>
      </c>
    </row>
    <row r="4" spans="1:3" ht="60">
      <c r="A4" s="11" t="s">
        <v>166</v>
      </c>
      <c r="B4" s="12" t="s">
        <v>164</v>
      </c>
    </row>
    <row r="5" spans="1:3" ht="60">
      <c r="A5" s="11" t="s">
        <v>167</v>
      </c>
      <c r="B5" s="12" t="s">
        <v>164</v>
      </c>
    </row>
    <row r="6" spans="1:3" ht="45">
      <c r="A6" s="11" t="s">
        <v>168</v>
      </c>
      <c r="B6" s="12" t="s">
        <v>169</v>
      </c>
    </row>
    <row r="7" spans="1:3" ht="45">
      <c r="A7" s="11" t="s">
        <v>170</v>
      </c>
      <c r="B7" s="12" t="s">
        <v>171</v>
      </c>
      <c r="C7" s="12" t="s">
        <v>172</v>
      </c>
    </row>
    <row r="8" spans="1:3">
      <c r="A8" s="11" t="s">
        <v>173</v>
      </c>
      <c r="B8" s="12"/>
      <c r="C8" s="11" t="s">
        <v>174</v>
      </c>
    </row>
    <row r="9" spans="1:3" ht="30">
      <c r="A9" s="11" t="s">
        <v>175</v>
      </c>
      <c r="B9" s="12" t="s">
        <v>176</v>
      </c>
    </row>
    <row r="10" spans="1:3" ht="75">
      <c r="A10" s="11" t="s">
        <v>177</v>
      </c>
      <c r="B10" s="12" t="s">
        <v>178</v>
      </c>
    </row>
    <row r="11" spans="1:3" ht="45">
      <c r="A11" s="11" t="s">
        <v>179</v>
      </c>
      <c r="B11" s="12" t="s">
        <v>180</v>
      </c>
    </row>
    <row r="12" spans="1:3">
      <c r="A12" s="11" t="s">
        <v>181</v>
      </c>
      <c r="B12" s="12" t="s">
        <v>182</v>
      </c>
    </row>
    <row r="13" spans="1:3" ht="30">
      <c r="A13" s="11" t="s">
        <v>183</v>
      </c>
      <c r="B13" s="12" t="s">
        <v>184</v>
      </c>
    </row>
    <row r="14" spans="1:3" ht="30">
      <c r="A14" s="1" t="s">
        <v>185</v>
      </c>
      <c r="B14" s="12" t="s">
        <v>186</v>
      </c>
    </row>
    <row r="15" spans="1:3" ht="45">
      <c r="A15" s="11" t="s">
        <v>187</v>
      </c>
      <c r="B15" s="12" t="s">
        <v>171</v>
      </c>
      <c r="C15" s="12" t="s">
        <v>172</v>
      </c>
    </row>
    <row r="18" spans="1:1">
      <c r="A18" s="11" t="s">
        <v>188</v>
      </c>
    </row>
    <row r="19" spans="1:1">
      <c r="A19" s="11" t="s">
        <v>189</v>
      </c>
    </row>
    <row r="20" spans="1:1">
      <c r="A20" s="13" t="s">
        <v>190</v>
      </c>
    </row>
    <row r="21" spans="1:1" ht="15.75" customHeight="1">
      <c r="A21" s="13" t="s">
        <v>191</v>
      </c>
    </row>
    <row r="22" spans="1:1" ht="15.75" customHeight="1">
      <c r="A22" s="13" t="s">
        <v>192</v>
      </c>
    </row>
    <row r="23" spans="1:1" ht="15.75" customHeight="1">
      <c r="A23" s="13" t="s">
        <v>193</v>
      </c>
    </row>
    <row r="24" spans="1:1" ht="15.75" customHeight="1">
      <c r="A24" s="13" t="s">
        <v>194</v>
      </c>
    </row>
    <row r="25" spans="1:1" ht="15.75" customHeight="1">
      <c r="A25" s="11" t="s">
        <v>195</v>
      </c>
    </row>
    <row r="26" spans="1:1" ht="15.75" customHeight="1">
      <c r="A26" s="13" t="s">
        <v>196</v>
      </c>
    </row>
    <row r="27" spans="1:1" ht="15.75" customHeight="1">
      <c r="A27" s="14" t="s">
        <v>197</v>
      </c>
    </row>
    <row r="28" spans="1:1" ht="15.75" customHeight="1">
      <c r="A28" s="13" t="s">
        <v>198</v>
      </c>
    </row>
    <row r="29" spans="1:1" ht="15.75" customHeight="1">
      <c r="A29" s="14" t="s">
        <v>199</v>
      </c>
    </row>
    <row r="30" spans="1:1" ht="15.75" customHeight="1">
      <c r="A30" s="14" t="s">
        <v>200</v>
      </c>
    </row>
    <row r="31" spans="1:1" ht="15.75" customHeight="1">
      <c r="A31" s="13" t="s">
        <v>201</v>
      </c>
    </row>
    <row r="32" spans="1:1" ht="15.75" customHeight="1">
      <c r="A32" s="13" t="s">
        <v>202</v>
      </c>
    </row>
    <row r="33" spans="1:1" ht="15.75" customHeight="1">
      <c r="A33" s="13" t="s">
        <v>203</v>
      </c>
    </row>
    <row r="34" spans="1:1" ht="15.75" customHeight="1">
      <c r="A34" s="13" t="s">
        <v>204</v>
      </c>
    </row>
    <row r="35" spans="1:1" ht="15.75" customHeight="1">
      <c r="A35" s="13" t="s">
        <v>205</v>
      </c>
    </row>
    <row r="36" spans="1:1" ht="15.75" customHeight="1">
      <c r="A36" s="13" t="s">
        <v>206</v>
      </c>
    </row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124"/>
  <sheetViews>
    <sheetView workbookViewId="0"/>
  </sheetViews>
  <sheetFormatPr baseColWidth="10" defaultColWidth="12.625" defaultRowHeight="15" customHeight="1"/>
  <cols>
    <col min="1" max="1" width="9.375" customWidth="1"/>
    <col min="2" max="2" width="50.125" customWidth="1"/>
    <col min="3" max="3" width="3.25" customWidth="1"/>
    <col min="4" max="4" width="10.75" customWidth="1"/>
    <col min="5" max="5" width="9.375" customWidth="1"/>
    <col min="6" max="6" width="26" customWidth="1"/>
    <col min="7" max="8" width="19.125" customWidth="1"/>
    <col min="9" max="9" width="63.5" customWidth="1"/>
    <col min="10" max="10" width="19.125" customWidth="1"/>
    <col min="11" max="12" width="24.625" customWidth="1"/>
    <col min="13" max="13" width="65.625" customWidth="1"/>
    <col min="14" max="14" width="74.625" customWidth="1"/>
    <col min="15" max="15" width="9.375" customWidth="1"/>
    <col min="16" max="16" width="77.25" customWidth="1"/>
    <col min="17" max="17" width="7.625" customWidth="1"/>
    <col min="18" max="18" width="23.75" customWidth="1"/>
    <col min="19" max="19" width="76.625" customWidth="1"/>
    <col min="20" max="20" width="26.375" customWidth="1"/>
    <col min="21" max="21" width="2" customWidth="1"/>
    <col min="22" max="22" width="9.375" customWidth="1"/>
    <col min="23" max="23" width="33.5" customWidth="1"/>
    <col min="24" max="24" width="2" customWidth="1"/>
    <col min="25" max="25" width="9.375" customWidth="1"/>
    <col min="26" max="26" width="33.875" customWidth="1"/>
    <col min="27" max="27" width="2" customWidth="1"/>
    <col min="28" max="28" width="9.375" customWidth="1"/>
    <col min="29" max="29" width="17" customWidth="1"/>
    <col min="30" max="30" width="2.875" customWidth="1"/>
    <col min="31" max="31" width="9.375" customWidth="1"/>
    <col min="32" max="32" width="24.875" customWidth="1"/>
    <col min="33" max="33" width="2.875" customWidth="1"/>
    <col min="34" max="34" width="9.375" customWidth="1"/>
    <col min="35" max="35" width="49" customWidth="1"/>
    <col min="36" max="37" width="7" customWidth="1"/>
    <col min="38" max="38" width="9.375" customWidth="1"/>
    <col min="39" max="40" width="13.375" customWidth="1"/>
    <col min="41" max="46" width="9.375" customWidth="1"/>
    <col min="47" max="47" width="22.125" customWidth="1"/>
    <col min="48" max="48" width="2" customWidth="1"/>
  </cols>
  <sheetData>
    <row r="1" spans="2:48">
      <c r="B1" s="15" t="s">
        <v>207</v>
      </c>
      <c r="C1" s="15" t="s">
        <v>208</v>
      </c>
      <c r="D1" s="15" t="s">
        <v>209</v>
      </c>
      <c r="E1" s="16"/>
      <c r="F1" s="17" t="s">
        <v>210</v>
      </c>
      <c r="G1" s="17"/>
      <c r="H1" s="18"/>
      <c r="J1" s="17" t="s">
        <v>211</v>
      </c>
      <c r="K1" s="17"/>
      <c r="L1" s="18"/>
      <c r="M1" s="18"/>
      <c r="N1" s="18"/>
      <c r="P1" s="17" t="s">
        <v>212</v>
      </c>
      <c r="Q1" s="17"/>
      <c r="R1" s="18"/>
      <c r="S1" s="16"/>
      <c r="T1" s="17" t="s">
        <v>213</v>
      </c>
      <c r="U1" s="17"/>
      <c r="V1" s="16"/>
      <c r="W1" s="17" t="s">
        <v>214</v>
      </c>
      <c r="X1" s="17"/>
      <c r="Y1" s="16"/>
      <c r="Z1" s="17" t="s">
        <v>215</v>
      </c>
      <c r="AA1" s="17"/>
      <c r="AB1" s="16"/>
      <c r="AC1" s="19" t="s">
        <v>216</v>
      </c>
      <c r="AD1" s="19"/>
      <c r="AE1" s="16"/>
      <c r="AF1" s="19" t="s">
        <v>217</v>
      </c>
      <c r="AG1" s="19"/>
      <c r="AI1" s="19" t="s">
        <v>218</v>
      </c>
      <c r="AJ1" s="19" t="s">
        <v>208</v>
      </c>
      <c r="AK1" s="20"/>
      <c r="AL1" s="19" t="s">
        <v>208</v>
      </c>
      <c r="AM1" s="19" t="s">
        <v>219</v>
      </c>
      <c r="AN1" s="19"/>
      <c r="AO1" s="19" t="s">
        <v>208</v>
      </c>
      <c r="AQ1" s="19" t="s">
        <v>220</v>
      </c>
      <c r="AR1" s="19" t="s">
        <v>208</v>
      </c>
      <c r="AU1" s="21" t="s">
        <v>221</v>
      </c>
      <c r="AV1" s="19"/>
    </row>
    <row r="2" spans="2:48" ht="45">
      <c r="B2" s="22" t="s">
        <v>23</v>
      </c>
      <c r="C2" s="22" t="s">
        <v>50</v>
      </c>
      <c r="D2" s="22" t="s">
        <v>222</v>
      </c>
      <c r="F2" s="6" t="s">
        <v>28</v>
      </c>
      <c r="G2" s="23" t="s">
        <v>223</v>
      </c>
      <c r="H2" s="16" t="s">
        <v>224</v>
      </c>
      <c r="I2" s="11" t="str">
        <f t="shared" ref="I2:I6" si="0">CONCATENATE(H2,G2,"','",F2,"');")</f>
        <v>INSERT INTO PERFIL(CODIGO,NOMBRE)VALUES('DD ','Directivo_docente');</v>
      </c>
      <c r="J2" s="23" t="s">
        <v>225</v>
      </c>
      <c r="K2" s="6">
        <v>1</v>
      </c>
      <c r="L2" s="16" t="s">
        <v>226</v>
      </c>
      <c r="M2" s="16" t="s">
        <v>227</v>
      </c>
      <c r="N2" s="11" t="str">
        <f t="shared" ref="N2:N34" si="1">CONCATENATE(M2,K2,",'",J2,"','",L2,"');")</f>
        <v>INSERT INTO CARGO(ID,NOMBRE,PERFIL_CODIGO)VALUES(1,'Rector','DD');</v>
      </c>
      <c r="P2" s="23" t="s">
        <v>228</v>
      </c>
      <c r="Q2" s="23">
        <v>1</v>
      </c>
      <c r="R2" s="24" t="s">
        <v>229</v>
      </c>
      <c r="S2" s="11" t="str">
        <f t="shared" ref="S2:S18" si="2">CONCATENATE(R2,Q2,",'",P2,"');")</f>
        <v>INSERT INTO AREADESEMPENO(ID,NOMBRE)VALUES(1,'Ciencias naturales y educación ambiental');</v>
      </c>
      <c r="T2" s="22" t="s">
        <v>32</v>
      </c>
      <c r="U2" s="22">
        <v>1</v>
      </c>
      <c r="V2" s="16"/>
      <c r="W2" s="23" t="s">
        <v>230</v>
      </c>
      <c r="X2" s="23">
        <v>1</v>
      </c>
      <c r="Y2" s="16"/>
      <c r="Z2" s="23" t="s">
        <v>45</v>
      </c>
      <c r="AA2" s="23">
        <v>1</v>
      </c>
      <c r="AB2" s="16"/>
      <c r="AC2" s="25" t="s">
        <v>231</v>
      </c>
      <c r="AD2" s="25">
        <v>1</v>
      </c>
      <c r="AE2" s="16"/>
      <c r="AF2" s="6" t="s">
        <v>232</v>
      </c>
      <c r="AG2" s="23">
        <v>1</v>
      </c>
      <c r="AI2" s="6" t="s">
        <v>233</v>
      </c>
      <c r="AJ2" s="6" t="s">
        <v>234</v>
      </c>
      <c r="AK2" s="1"/>
      <c r="AL2" s="11" t="s">
        <v>235</v>
      </c>
      <c r="AM2" s="11" t="s">
        <v>236</v>
      </c>
      <c r="AN2" s="11" t="str">
        <f t="shared" ref="AN2:AN1124" si="3">CONCATENATE(AL2,AM2)</f>
        <v>05MEDELLÍN</v>
      </c>
      <c r="AO2" s="11" t="s">
        <v>237</v>
      </c>
      <c r="AQ2" s="11" t="s">
        <v>41</v>
      </c>
      <c r="AR2" s="11" t="s">
        <v>238</v>
      </c>
      <c r="AU2" s="22" t="s">
        <v>239</v>
      </c>
      <c r="AV2" s="6">
        <v>1</v>
      </c>
    </row>
    <row r="3" spans="2:48" ht="45">
      <c r="B3" s="22" t="s">
        <v>240</v>
      </c>
      <c r="C3" s="22" t="s">
        <v>241</v>
      </c>
      <c r="D3" s="22"/>
      <c r="F3" s="6" t="s">
        <v>43</v>
      </c>
      <c r="G3" s="23" t="s">
        <v>53</v>
      </c>
      <c r="H3" s="16" t="s">
        <v>224</v>
      </c>
      <c r="I3" s="11" t="str">
        <f t="shared" si="0"/>
        <v>INSERT INTO PERFIL(CODIGO,NOMBRE)VALUES('D ','Docente');</v>
      </c>
      <c r="J3" s="23" t="s">
        <v>242</v>
      </c>
      <c r="K3" s="6">
        <v>2</v>
      </c>
      <c r="L3" s="16" t="s">
        <v>226</v>
      </c>
      <c r="M3" s="16" t="s">
        <v>227</v>
      </c>
      <c r="N3" s="11" t="str">
        <f t="shared" si="1"/>
        <v>INSERT INTO CARGO(ID,NOMBRE,PERFIL_CODIGO)VALUES(2,'Director','DD');</v>
      </c>
      <c r="P3" s="23" t="s">
        <v>243</v>
      </c>
      <c r="Q3" s="23">
        <v>2</v>
      </c>
      <c r="R3" s="24" t="s">
        <v>229</v>
      </c>
      <c r="S3" s="11" t="str">
        <f t="shared" si="2"/>
        <v>INSERT INTO AREADESEMPENO(ID,NOMBRE)VALUES(2,'Ciencias sociales, historia, geografía, constitución política y democracia');</v>
      </c>
      <c r="T3" s="22" t="s">
        <v>244</v>
      </c>
      <c r="U3" s="22">
        <v>2</v>
      </c>
      <c r="V3" s="16"/>
      <c r="W3" s="22" t="s">
        <v>245</v>
      </c>
      <c r="X3" s="23">
        <v>2</v>
      </c>
      <c r="Y3" s="16"/>
      <c r="Z3" s="23" t="s">
        <v>81</v>
      </c>
      <c r="AA3" s="23">
        <v>2</v>
      </c>
      <c r="AB3" s="16"/>
      <c r="AC3" s="25" t="s">
        <v>114</v>
      </c>
      <c r="AD3" s="25">
        <v>2</v>
      </c>
      <c r="AE3" s="16"/>
      <c r="AF3" s="6" t="s">
        <v>246</v>
      </c>
      <c r="AG3" s="23">
        <v>2</v>
      </c>
      <c r="AI3" s="6" t="s">
        <v>247</v>
      </c>
      <c r="AJ3" s="6" t="s">
        <v>235</v>
      </c>
      <c r="AK3" s="1"/>
      <c r="AL3" s="11" t="s">
        <v>235</v>
      </c>
      <c r="AM3" s="11" t="s">
        <v>248</v>
      </c>
      <c r="AN3" s="11" t="str">
        <f t="shared" si="3"/>
        <v>05ABEJORRAL</v>
      </c>
      <c r="AO3" s="11" t="s">
        <v>249</v>
      </c>
      <c r="AQ3" s="11" t="s">
        <v>24</v>
      </c>
      <c r="AR3" s="11" t="s">
        <v>51</v>
      </c>
      <c r="AU3" s="22" t="s">
        <v>30</v>
      </c>
      <c r="AV3" s="6">
        <v>2</v>
      </c>
    </row>
    <row r="4" spans="2:48" ht="45">
      <c r="B4" s="22" t="s">
        <v>250</v>
      </c>
      <c r="C4" s="22" t="s">
        <v>251</v>
      </c>
      <c r="D4" s="22"/>
      <c r="F4" s="6" t="s">
        <v>252</v>
      </c>
      <c r="G4" s="23" t="s">
        <v>253</v>
      </c>
      <c r="H4" s="16" t="s">
        <v>224</v>
      </c>
      <c r="I4" s="11" t="str">
        <f t="shared" si="0"/>
        <v>INSERT INTO PERFIL(CODIGO,NOMBRE)VALUES('AD','Administrativo');</v>
      </c>
      <c r="J4" s="23" t="s">
        <v>29</v>
      </c>
      <c r="K4" s="6">
        <v>3</v>
      </c>
      <c r="L4" s="16" t="s">
        <v>226</v>
      </c>
      <c r="M4" s="16" t="s">
        <v>227</v>
      </c>
      <c r="N4" s="11" t="str">
        <f t="shared" si="1"/>
        <v>INSERT INTO CARGO(ID,NOMBRE,PERFIL_CODIGO)VALUES(3,'Coordinador','DD');</v>
      </c>
      <c r="P4" s="23" t="s">
        <v>254</v>
      </c>
      <c r="Q4" s="23">
        <v>3</v>
      </c>
      <c r="R4" s="24" t="s">
        <v>229</v>
      </c>
      <c r="S4" s="11" t="str">
        <f t="shared" si="2"/>
        <v>INSERT INTO AREADESEMPENO(ID,NOMBRE)VALUES(3,'Educación artística y cultural');</v>
      </c>
      <c r="T4" s="22" t="s">
        <v>255</v>
      </c>
      <c r="U4" s="22">
        <v>3</v>
      </c>
      <c r="V4" s="16"/>
      <c r="W4" s="22" t="s">
        <v>113</v>
      </c>
      <c r="X4" s="23">
        <v>3</v>
      </c>
      <c r="Y4" s="16"/>
      <c r="Z4" s="23" t="s">
        <v>34</v>
      </c>
      <c r="AA4" s="23">
        <v>3</v>
      </c>
      <c r="AB4" s="16"/>
      <c r="AC4" s="25" t="s">
        <v>256</v>
      </c>
      <c r="AD4" s="25">
        <v>3</v>
      </c>
      <c r="AE4" s="16"/>
      <c r="AF4" s="6" t="s">
        <v>257</v>
      </c>
      <c r="AG4" s="23">
        <v>3</v>
      </c>
      <c r="AI4" s="6" t="s">
        <v>258</v>
      </c>
      <c r="AJ4" s="6" t="s">
        <v>259</v>
      </c>
      <c r="AK4" s="1"/>
      <c r="AL4" s="11" t="s">
        <v>235</v>
      </c>
      <c r="AM4" s="11" t="s">
        <v>260</v>
      </c>
      <c r="AN4" s="11" t="str">
        <f t="shared" si="3"/>
        <v>05ABRIAQUÍ</v>
      </c>
      <c r="AO4" s="11" t="s">
        <v>261</v>
      </c>
      <c r="AU4" s="22" t="s">
        <v>262</v>
      </c>
      <c r="AV4" s="6">
        <v>3</v>
      </c>
    </row>
    <row r="5" spans="2:48" ht="45">
      <c r="B5" s="22" t="s">
        <v>263</v>
      </c>
      <c r="C5" s="22" t="s">
        <v>264</v>
      </c>
      <c r="D5" s="22"/>
      <c r="F5" s="6" t="s">
        <v>265</v>
      </c>
      <c r="G5" s="23" t="s">
        <v>251</v>
      </c>
      <c r="H5" s="16" t="s">
        <v>224</v>
      </c>
      <c r="I5" s="11" t="str">
        <f t="shared" si="0"/>
        <v>INSERT INTO PERFIL(CODIGO,NOMBRE)VALUES('PA','Personal_de_apoyo');</v>
      </c>
      <c r="J5" s="23" t="s">
        <v>266</v>
      </c>
      <c r="K5" s="6">
        <v>4</v>
      </c>
      <c r="L5" s="16" t="s">
        <v>226</v>
      </c>
      <c r="M5" s="16" t="s">
        <v>227</v>
      </c>
      <c r="N5" s="11" t="str">
        <f t="shared" si="1"/>
        <v>INSERT INTO CARGO(ID,NOMBRE,PERFIL_CODIGO)VALUES(4,'Secretario académico','DD');</v>
      </c>
      <c r="P5" s="23" t="s">
        <v>267</v>
      </c>
      <c r="Q5" s="23">
        <v>4</v>
      </c>
      <c r="R5" s="24" t="s">
        <v>229</v>
      </c>
      <c r="S5" s="11" t="str">
        <f t="shared" si="2"/>
        <v>INSERT INTO AREADESEMPENO(ID,NOMBRE)VALUES(4,'Educación ética y en valores humanos');</v>
      </c>
      <c r="T5" s="16"/>
      <c r="U5" s="16"/>
      <c r="V5" s="16"/>
      <c r="W5" s="22" t="s">
        <v>268</v>
      </c>
      <c r="X5" s="23">
        <v>4</v>
      </c>
      <c r="Y5" s="16"/>
      <c r="Z5" s="23" t="s">
        <v>65</v>
      </c>
      <c r="AA5" s="23">
        <v>4</v>
      </c>
      <c r="AB5" s="16"/>
      <c r="AC5" s="25" t="s">
        <v>269</v>
      </c>
      <c r="AD5" s="25">
        <v>4</v>
      </c>
      <c r="AE5" s="16"/>
      <c r="AF5" s="6" t="s">
        <v>270</v>
      </c>
      <c r="AG5" s="23">
        <v>4</v>
      </c>
      <c r="AI5" s="6" t="s">
        <v>271</v>
      </c>
      <c r="AJ5" s="6" t="s">
        <v>272</v>
      </c>
      <c r="AK5" s="1"/>
      <c r="AL5" s="11" t="s">
        <v>235</v>
      </c>
      <c r="AM5" s="11" t="s">
        <v>273</v>
      </c>
      <c r="AN5" s="11" t="str">
        <f t="shared" si="3"/>
        <v>05ALEJANDRÍA</v>
      </c>
      <c r="AO5" s="11" t="s">
        <v>274</v>
      </c>
      <c r="AU5" s="22" t="s">
        <v>275</v>
      </c>
      <c r="AV5" s="6">
        <v>4</v>
      </c>
    </row>
    <row r="6" spans="2:48" ht="45">
      <c r="B6" s="22" t="s">
        <v>276</v>
      </c>
      <c r="C6" s="23" t="s">
        <v>277</v>
      </c>
      <c r="D6" s="23"/>
      <c r="F6" s="6" t="s">
        <v>278</v>
      </c>
      <c r="G6" s="23" t="s">
        <v>279</v>
      </c>
      <c r="H6" s="16" t="s">
        <v>224</v>
      </c>
      <c r="I6" s="11" t="str">
        <f t="shared" si="0"/>
        <v>INSERT INTO PERFIL(CODIGO,NOMBRE)VALUES('SG','Personal_servicios_generales');</v>
      </c>
      <c r="J6" s="23" t="s">
        <v>280</v>
      </c>
      <c r="K6" s="6">
        <v>5</v>
      </c>
      <c r="L6" s="16" t="s">
        <v>281</v>
      </c>
      <c r="M6" s="16" t="s">
        <v>227</v>
      </c>
      <c r="N6" s="11" t="str">
        <f t="shared" si="1"/>
        <v>INSERT INTO CARGO(ID,NOMBRE,PERFIL_CODIGO)VALUES(5,'Docente de preescolar','D');</v>
      </c>
      <c r="P6" s="23" t="s">
        <v>282</v>
      </c>
      <c r="Q6" s="23">
        <v>5</v>
      </c>
      <c r="R6" s="24" t="s">
        <v>229</v>
      </c>
      <c r="S6" s="11" t="str">
        <f t="shared" si="2"/>
        <v>INSERT INTO AREADESEMPENO(ID,NOMBRE)VALUES(5,'Educación física, recreación y deportes');</v>
      </c>
      <c r="T6" s="16"/>
      <c r="U6" s="16"/>
      <c r="V6" s="16"/>
      <c r="W6" s="23" t="s">
        <v>33</v>
      </c>
      <c r="X6" s="23">
        <v>5</v>
      </c>
      <c r="Y6" s="16"/>
      <c r="Z6" s="16"/>
      <c r="AA6" s="16"/>
      <c r="AB6" s="16"/>
      <c r="AC6" s="25" t="s">
        <v>283</v>
      </c>
      <c r="AD6" s="25">
        <v>5</v>
      </c>
      <c r="AE6" s="16"/>
      <c r="AF6" s="6" t="s">
        <v>284</v>
      </c>
      <c r="AG6" s="23">
        <v>5</v>
      </c>
      <c r="AI6" s="6" t="s">
        <v>285</v>
      </c>
      <c r="AJ6" s="6" t="s">
        <v>286</v>
      </c>
      <c r="AK6" s="1"/>
      <c r="AL6" s="11" t="s">
        <v>235</v>
      </c>
      <c r="AM6" s="11" t="s">
        <v>287</v>
      </c>
      <c r="AN6" s="11" t="str">
        <f t="shared" si="3"/>
        <v>05AMAGÁ</v>
      </c>
      <c r="AO6" s="11" t="s">
        <v>288</v>
      </c>
      <c r="AU6" s="26" t="s">
        <v>289</v>
      </c>
      <c r="AV6" s="27">
        <v>5</v>
      </c>
    </row>
    <row r="7" spans="2:48" ht="45">
      <c r="B7" s="23" t="s">
        <v>290</v>
      </c>
      <c r="C7" s="23" t="s">
        <v>291</v>
      </c>
      <c r="D7" s="23"/>
      <c r="E7" s="16"/>
      <c r="J7" s="23" t="s">
        <v>44</v>
      </c>
      <c r="K7" s="6">
        <v>6</v>
      </c>
      <c r="L7" s="16" t="s">
        <v>281</v>
      </c>
      <c r="M7" s="16" t="s">
        <v>227</v>
      </c>
      <c r="N7" s="11" t="str">
        <f t="shared" si="1"/>
        <v>INSERT INTO CARGO(ID,NOMBRE,PERFIL_CODIGO)VALUES(6,'Docente de primaria','D');</v>
      </c>
      <c r="P7" s="23" t="s">
        <v>292</v>
      </c>
      <c r="Q7" s="23">
        <v>6</v>
      </c>
      <c r="R7" s="24" t="s">
        <v>229</v>
      </c>
      <c r="S7" s="11" t="str">
        <f t="shared" si="2"/>
        <v>INSERT INTO AREADESEMPENO(ID,NOMBRE)VALUES(6,'Educación religiosa');</v>
      </c>
      <c r="T7" s="16"/>
      <c r="U7" s="16"/>
      <c r="V7" s="16"/>
      <c r="W7" s="23" t="s">
        <v>293</v>
      </c>
      <c r="X7" s="23">
        <v>6</v>
      </c>
      <c r="Y7" s="16"/>
      <c r="Z7" s="16"/>
      <c r="AA7" s="16"/>
      <c r="AB7" s="16"/>
      <c r="AC7" s="25" t="s">
        <v>71</v>
      </c>
      <c r="AD7" s="25">
        <v>6</v>
      </c>
      <c r="AE7" s="16"/>
      <c r="AF7" s="6" t="s">
        <v>294</v>
      </c>
      <c r="AG7" s="23">
        <v>6</v>
      </c>
      <c r="AI7" s="6" t="s">
        <v>295</v>
      </c>
      <c r="AJ7" s="6" t="s">
        <v>296</v>
      </c>
      <c r="AK7" s="1"/>
      <c r="AL7" s="11" t="s">
        <v>235</v>
      </c>
      <c r="AM7" s="11" t="s">
        <v>297</v>
      </c>
      <c r="AN7" s="11" t="str">
        <f t="shared" si="3"/>
        <v>05AMALFI</v>
      </c>
      <c r="AO7" s="11" t="s">
        <v>298</v>
      </c>
      <c r="AU7" s="22" t="s">
        <v>299</v>
      </c>
      <c r="AV7" s="6">
        <v>6</v>
      </c>
    </row>
    <row r="8" spans="2:48" ht="45">
      <c r="B8" s="23" t="s">
        <v>300</v>
      </c>
      <c r="C8" s="23" t="s">
        <v>264</v>
      </c>
      <c r="D8" s="23"/>
      <c r="E8" s="16"/>
      <c r="J8" s="23" t="s">
        <v>301</v>
      </c>
      <c r="K8" s="6">
        <v>7</v>
      </c>
      <c r="L8" s="16" t="s">
        <v>281</v>
      </c>
      <c r="M8" s="16" t="s">
        <v>227</v>
      </c>
      <c r="N8" s="11" t="str">
        <f t="shared" si="1"/>
        <v>INSERT INTO CARGO(ID,NOMBRE,PERFIL_CODIGO)VALUES(7,'Docente de secundaria','D');</v>
      </c>
      <c r="P8" s="23" t="s">
        <v>302</v>
      </c>
      <c r="Q8" s="23">
        <v>7</v>
      </c>
      <c r="R8" s="24" t="s">
        <v>229</v>
      </c>
      <c r="S8" s="11" t="str">
        <f t="shared" si="2"/>
        <v>INSERT INTO AREADESEMPENO(ID,NOMBRE)VALUES(7,'Humanidades, lengua castellana e idiomas extranjeros');</v>
      </c>
      <c r="T8" s="16"/>
      <c r="U8" s="16"/>
      <c r="V8" s="16"/>
      <c r="W8" s="23" t="s">
        <v>303</v>
      </c>
      <c r="X8" s="23">
        <v>7</v>
      </c>
      <c r="Y8" s="16"/>
      <c r="Z8" s="16"/>
      <c r="AA8" s="16"/>
      <c r="AB8" s="16"/>
      <c r="AC8" s="25" t="s">
        <v>54</v>
      </c>
      <c r="AD8" s="25">
        <v>7</v>
      </c>
      <c r="AE8" s="16"/>
      <c r="AF8" s="6" t="s">
        <v>304</v>
      </c>
      <c r="AG8" s="23">
        <v>7</v>
      </c>
      <c r="AI8" s="6" t="s">
        <v>305</v>
      </c>
      <c r="AJ8" s="6" t="s">
        <v>306</v>
      </c>
      <c r="AK8" s="1"/>
      <c r="AL8" s="11" t="s">
        <v>235</v>
      </c>
      <c r="AM8" s="11" t="s">
        <v>307</v>
      </c>
      <c r="AN8" s="11" t="str">
        <f t="shared" si="3"/>
        <v>05ANDES</v>
      </c>
      <c r="AO8" s="11" t="s">
        <v>308</v>
      </c>
    </row>
    <row r="9" spans="2:48" ht="45">
      <c r="B9" s="23" t="s">
        <v>309</v>
      </c>
      <c r="C9" s="23" t="s">
        <v>310</v>
      </c>
      <c r="D9" s="22" t="s">
        <v>222</v>
      </c>
      <c r="E9" s="16"/>
      <c r="J9" s="23" t="s">
        <v>311</v>
      </c>
      <c r="K9" s="6">
        <v>8</v>
      </c>
      <c r="L9" s="16" t="s">
        <v>281</v>
      </c>
      <c r="M9" s="16" t="s">
        <v>227</v>
      </c>
      <c r="N9" s="11" t="str">
        <f t="shared" si="1"/>
        <v>INSERT INTO CARGO(ID,NOMBRE,PERFIL_CODIGO)VALUES(8,'Docente de media','D');</v>
      </c>
      <c r="P9" s="23" t="s">
        <v>312</v>
      </c>
      <c r="Q9" s="23">
        <v>8</v>
      </c>
      <c r="R9" s="24" t="s">
        <v>229</v>
      </c>
      <c r="S9" s="11" t="str">
        <f t="shared" si="2"/>
        <v>INSERT INTO AREADESEMPENO(ID,NOMBRE)VALUES(8,'Matemáticas');</v>
      </c>
      <c r="T9" s="16"/>
      <c r="U9" s="16"/>
      <c r="V9" s="16"/>
      <c r="W9" s="23" t="s">
        <v>313</v>
      </c>
      <c r="X9" s="23">
        <v>8</v>
      </c>
      <c r="Y9" s="16"/>
      <c r="Z9" s="16"/>
      <c r="AA9" s="16"/>
      <c r="AB9" s="16"/>
      <c r="AC9" s="25" t="s">
        <v>120</v>
      </c>
      <c r="AD9" s="25">
        <v>8</v>
      </c>
      <c r="AE9" s="16"/>
      <c r="AF9" s="6" t="s">
        <v>36</v>
      </c>
      <c r="AG9" s="23">
        <v>8</v>
      </c>
      <c r="AI9" s="6" t="s">
        <v>314</v>
      </c>
      <c r="AJ9" s="6" t="s">
        <v>315</v>
      </c>
      <c r="AK9" s="1"/>
      <c r="AL9" s="11" t="s">
        <v>235</v>
      </c>
      <c r="AM9" s="11" t="s">
        <v>316</v>
      </c>
      <c r="AN9" s="11" t="str">
        <f t="shared" si="3"/>
        <v>05ANGELÓPOLIS</v>
      </c>
      <c r="AO9" s="11" t="s">
        <v>317</v>
      </c>
    </row>
    <row r="10" spans="2:48" ht="45">
      <c r="B10" s="23" t="s">
        <v>318</v>
      </c>
      <c r="C10" s="23" t="s">
        <v>319</v>
      </c>
      <c r="D10" s="23"/>
      <c r="E10" s="16"/>
      <c r="J10" s="28" t="s">
        <v>320</v>
      </c>
      <c r="K10" s="6">
        <v>9</v>
      </c>
      <c r="L10" s="16" t="s">
        <v>281</v>
      </c>
      <c r="M10" s="16" t="s">
        <v>227</v>
      </c>
      <c r="N10" s="11" t="str">
        <f t="shared" si="1"/>
        <v>INSERT INTO CARGO(ID,NOMBRE,PERFIL_CODIGO)VALUES(9,'Docente de educación inicial*','D');</v>
      </c>
      <c r="P10" s="23" t="s">
        <v>321</v>
      </c>
      <c r="Q10" s="23">
        <v>9</v>
      </c>
      <c r="R10" s="24" t="s">
        <v>229</v>
      </c>
      <c r="S10" s="11" t="str">
        <f t="shared" si="2"/>
        <v>INSERT INTO AREADESEMPENO(ID,NOMBRE)VALUES(9,'Tecnología e informática');</v>
      </c>
      <c r="T10" s="16"/>
      <c r="U10" s="16"/>
      <c r="V10" s="16"/>
      <c r="W10" s="16"/>
      <c r="X10" s="16"/>
      <c r="Y10" s="16"/>
      <c r="Z10" s="16"/>
      <c r="AA10" s="16"/>
      <c r="AB10" s="16"/>
      <c r="AC10" s="25" t="s">
        <v>322</v>
      </c>
      <c r="AD10" s="25">
        <v>9</v>
      </c>
      <c r="AE10" s="16"/>
      <c r="AF10" s="16"/>
      <c r="AG10" s="16"/>
      <c r="AI10" s="6" t="s">
        <v>323</v>
      </c>
      <c r="AJ10" s="6" t="s">
        <v>324</v>
      </c>
      <c r="AK10" s="1"/>
      <c r="AL10" s="11" t="s">
        <v>235</v>
      </c>
      <c r="AM10" s="11" t="s">
        <v>325</v>
      </c>
      <c r="AN10" s="11" t="str">
        <f t="shared" si="3"/>
        <v>05ANGOSTURA</v>
      </c>
      <c r="AO10" s="11" t="s">
        <v>326</v>
      </c>
    </row>
    <row r="11" spans="2:48" ht="45">
      <c r="B11" s="23" t="s">
        <v>327</v>
      </c>
      <c r="C11" s="23" t="s">
        <v>328</v>
      </c>
      <c r="D11" s="23"/>
      <c r="E11" s="16"/>
      <c r="J11" s="23" t="s">
        <v>329</v>
      </c>
      <c r="K11" s="6">
        <v>10</v>
      </c>
      <c r="L11" s="1" t="s">
        <v>253</v>
      </c>
      <c r="M11" s="16" t="s">
        <v>227</v>
      </c>
      <c r="N11" s="11" t="str">
        <f t="shared" si="1"/>
        <v>INSERT INTO CARGO(ID,NOMBRE,PERFIL_CODIGO)VALUES(10,'Secretario(a)','AD');</v>
      </c>
      <c r="P11" s="23" t="s">
        <v>330</v>
      </c>
      <c r="Q11" s="23">
        <v>10</v>
      </c>
      <c r="R11" s="24" t="s">
        <v>229</v>
      </c>
      <c r="S11" s="11" t="str">
        <f t="shared" si="2"/>
        <v>INSERT INTO AREADESEMPENO(ID,NOMBRE)VALUES(10,'Ciencias políticas ');</v>
      </c>
      <c r="T11" s="16"/>
      <c r="U11" s="16"/>
      <c r="V11" s="16"/>
      <c r="W11" s="16"/>
      <c r="X11" s="16"/>
      <c r="Y11" s="16"/>
      <c r="Z11" s="16"/>
      <c r="AA11" s="16"/>
      <c r="AB11" s="16"/>
      <c r="AC11" s="25" t="s">
        <v>35</v>
      </c>
      <c r="AD11" s="25">
        <v>10</v>
      </c>
      <c r="AE11" s="16"/>
      <c r="AF11" s="16"/>
      <c r="AG11" s="16"/>
      <c r="AI11" s="6" t="s">
        <v>331</v>
      </c>
      <c r="AJ11" s="6" t="s">
        <v>332</v>
      </c>
      <c r="AK11" s="1"/>
      <c r="AL11" s="11" t="s">
        <v>235</v>
      </c>
      <c r="AM11" s="11" t="s">
        <v>333</v>
      </c>
      <c r="AN11" s="11" t="str">
        <f t="shared" si="3"/>
        <v>05ANORÍ</v>
      </c>
      <c r="AO11" s="11" t="s">
        <v>334</v>
      </c>
    </row>
    <row r="12" spans="2:48" ht="45">
      <c r="C12" s="16"/>
      <c r="D12" s="16"/>
      <c r="E12" s="16"/>
      <c r="J12" s="23" t="s">
        <v>335</v>
      </c>
      <c r="K12" s="6">
        <v>11</v>
      </c>
      <c r="L12" s="1" t="s">
        <v>253</v>
      </c>
      <c r="M12" s="16" t="s">
        <v>227</v>
      </c>
      <c r="N12" s="11" t="str">
        <f t="shared" si="1"/>
        <v>INSERT INTO CARGO(ID,NOMBRE,PERFIL_CODIGO)VALUES(11,'Tesorero(a)','AD');</v>
      </c>
      <c r="P12" s="23" t="s">
        <v>336</v>
      </c>
      <c r="Q12" s="23">
        <v>11</v>
      </c>
      <c r="R12" s="24" t="s">
        <v>229</v>
      </c>
      <c r="S12" s="11" t="str">
        <f t="shared" si="2"/>
        <v>INSERT INTO AREADESEMPENO(ID,NOMBRE)VALUES(11,'Ciencias  económicas');</v>
      </c>
      <c r="T12" s="16"/>
      <c r="U12" s="16"/>
      <c r="V12" s="16"/>
      <c r="W12" s="16"/>
      <c r="X12" s="16"/>
      <c r="Y12" s="16"/>
      <c r="Z12" s="16"/>
      <c r="AA12" s="16"/>
      <c r="AB12" s="16"/>
      <c r="AC12" s="25" t="s">
        <v>109</v>
      </c>
      <c r="AD12" s="25">
        <v>11</v>
      </c>
      <c r="AE12" s="16"/>
      <c r="AF12" s="16"/>
      <c r="AG12" s="16"/>
      <c r="AI12" s="6" t="s">
        <v>337</v>
      </c>
      <c r="AJ12" s="6" t="s">
        <v>338</v>
      </c>
      <c r="AK12" s="1"/>
      <c r="AL12" s="11" t="s">
        <v>235</v>
      </c>
      <c r="AM12" s="11" t="s">
        <v>339</v>
      </c>
      <c r="AN12" s="11" t="str">
        <f t="shared" si="3"/>
        <v>05SANTAFÉ DE ANTIOQUIA</v>
      </c>
      <c r="AO12" s="11" t="s">
        <v>340</v>
      </c>
    </row>
    <row r="13" spans="2:48" ht="45">
      <c r="B13" s="16"/>
      <c r="C13" s="16"/>
      <c r="D13" s="16"/>
      <c r="E13" s="16"/>
      <c r="J13" s="23" t="s">
        <v>341</v>
      </c>
      <c r="K13" s="6">
        <v>12</v>
      </c>
      <c r="L13" s="1" t="s">
        <v>253</v>
      </c>
      <c r="M13" s="16" t="s">
        <v>227</v>
      </c>
      <c r="N13" s="11" t="str">
        <f t="shared" si="1"/>
        <v>INSERT INTO CARGO(ID,NOMBRE,PERFIL_CODIGO)VALUES(12,'Contador(a)','AD');</v>
      </c>
      <c r="P13" s="23" t="s">
        <v>342</v>
      </c>
      <c r="Q13" s="23">
        <v>12</v>
      </c>
      <c r="R13" s="24" t="s">
        <v>229</v>
      </c>
      <c r="S13" s="11" t="str">
        <f t="shared" si="2"/>
        <v>INSERT INTO AREADESEMPENO(ID,NOMBRE)VALUES(12,'Filosofía');</v>
      </c>
      <c r="T13" s="16"/>
      <c r="U13" s="16"/>
      <c r="V13" s="16"/>
      <c r="W13" s="16"/>
      <c r="X13" s="16"/>
      <c r="Y13" s="16"/>
      <c r="Z13" s="16"/>
      <c r="AA13" s="16"/>
      <c r="AB13" s="16"/>
      <c r="AC13" s="25" t="s">
        <v>343</v>
      </c>
      <c r="AD13" s="25">
        <v>12</v>
      </c>
      <c r="AE13" s="16"/>
      <c r="AF13" s="16"/>
      <c r="AG13" s="16"/>
      <c r="AI13" s="6" t="s">
        <v>344</v>
      </c>
      <c r="AJ13" s="6" t="s">
        <v>345</v>
      </c>
      <c r="AK13" s="1"/>
      <c r="AL13" s="11" t="s">
        <v>235</v>
      </c>
      <c r="AM13" s="11" t="s">
        <v>346</v>
      </c>
      <c r="AN13" s="11" t="str">
        <f t="shared" si="3"/>
        <v>05ANZA</v>
      </c>
      <c r="AO13" s="11" t="s">
        <v>347</v>
      </c>
    </row>
    <row r="14" spans="2:48" ht="45">
      <c r="B14" s="16"/>
      <c r="C14" s="16"/>
      <c r="D14" s="16"/>
      <c r="E14" s="16"/>
      <c r="J14" s="23" t="s">
        <v>348</v>
      </c>
      <c r="K14" s="6">
        <v>13</v>
      </c>
      <c r="L14" s="1" t="s">
        <v>253</v>
      </c>
      <c r="M14" s="16" t="s">
        <v>227</v>
      </c>
      <c r="N14" s="11" t="str">
        <f t="shared" si="1"/>
        <v>INSERT INTO CARGO(ID,NOMBRE,PERFIL_CODIGO)VALUES(13,'Administrador(a)','AD');</v>
      </c>
      <c r="P14" s="23" t="s">
        <v>349</v>
      </c>
      <c r="Q14" s="23">
        <v>13</v>
      </c>
      <c r="R14" s="24" t="s">
        <v>229</v>
      </c>
      <c r="S14" s="11" t="str">
        <f t="shared" si="2"/>
        <v>INSERT INTO AREADESEMPENO(ID,NOMBRE)VALUES(13,'Proyectos pedagógicos (áreas técnicas)');</v>
      </c>
      <c r="T14" s="16"/>
      <c r="U14" s="16"/>
      <c r="V14" s="16"/>
      <c r="W14" s="16"/>
      <c r="X14" s="16"/>
      <c r="Y14" s="16"/>
      <c r="Z14" s="16"/>
      <c r="AA14" s="16"/>
      <c r="AB14" s="16"/>
      <c r="AC14" s="25" t="s">
        <v>350</v>
      </c>
      <c r="AD14" s="25">
        <v>13</v>
      </c>
      <c r="AE14" s="16"/>
      <c r="AF14" s="16"/>
      <c r="AG14" s="16"/>
      <c r="AI14" s="6" t="s">
        <v>351</v>
      </c>
      <c r="AJ14" s="6" t="s">
        <v>352</v>
      </c>
      <c r="AK14" s="1"/>
      <c r="AL14" s="11" t="s">
        <v>235</v>
      </c>
      <c r="AM14" s="11" t="s">
        <v>353</v>
      </c>
      <c r="AN14" s="11" t="str">
        <f t="shared" si="3"/>
        <v>05APARTADÓ</v>
      </c>
      <c r="AO14" s="11" t="s">
        <v>354</v>
      </c>
    </row>
    <row r="15" spans="2:48" ht="45">
      <c r="B15" s="16"/>
      <c r="C15" s="16"/>
      <c r="D15" s="16"/>
      <c r="E15" s="16"/>
      <c r="J15" s="23" t="s">
        <v>355</v>
      </c>
      <c r="K15" s="6">
        <v>14</v>
      </c>
      <c r="L15" s="1" t="s">
        <v>253</v>
      </c>
      <c r="M15" s="16" t="s">
        <v>227</v>
      </c>
      <c r="N15" s="11" t="str">
        <f t="shared" si="1"/>
        <v>INSERT INTO CARGO(ID,NOMBRE,PERFIL_CODIGO)VALUES(14,'Almacenista (a)','AD');</v>
      </c>
      <c r="P15" s="23" t="s">
        <v>98</v>
      </c>
      <c r="Q15" s="23">
        <v>14</v>
      </c>
      <c r="R15" s="24" t="s">
        <v>229</v>
      </c>
      <c r="S15" s="11" t="str">
        <f t="shared" si="2"/>
        <v>INSERT INTO AREADESEMPENO(ID,NOMBRE)VALUES(14,'Áreas preescolar');</v>
      </c>
      <c r="T15" s="16"/>
      <c r="U15" s="16"/>
      <c r="V15" s="16"/>
      <c r="W15" s="16"/>
      <c r="X15" s="16"/>
      <c r="Y15" s="16"/>
      <c r="Z15" s="16"/>
      <c r="AA15" s="16"/>
      <c r="AB15" s="16"/>
      <c r="AC15" s="25">
        <v>1</v>
      </c>
      <c r="AD15" s="25">
        <v>14</v>
      </c>
      <c r="AE15" s="16"/>
      <c r="AF15" s="16"/>
      <c r="AG15" s="16"/>
      <c r="AI15" s="6" t="s">
        <v>356</v>
      </c>
      <c r="AJ15" s="6" t="s">
        <v>357</v>
      </c>
      <c r="AK15" s="1"/>
      <c r="AL15" s="11" t="s">
        <v>235</v>
      </c>
      <c r="AM15" s="11" t="s">
        <v>358</v>
      </c>
      <c r="AN15" s="11" t="str">
        <f t="shared" si="3"/>
        <v>05ARBOLETES</v>
      </c>
      <c r="AO15" s="11" t="s">
        <v>359</v>
      </c>
    </row>
    <row r="16" spans="2:48" ht="45">
      <c r="B16" s="16"/>
      <c r="C16" s="16"/>
      <c r="D16" s="16"/>
      <c r="E16" s="16"/>
      <c r="J16" s="23" t="s">
        <v>360</v>
      </c>
      <c r="K16" s="6">
        <v>15</v>
      </c>
      <c r="L16" s="1" t="s">
        <v>253</v>
      </c>
      <c r="M16" s="16" t="s">
        <v>227</v>
      </c>
      <c r="N16" s="11" t="str">
        <f t="shared" si="1"/>
        <v>INSERT INTO CARGO(ID,NOMBRE,PERFIL_CODIGO)VALUES(15,'Auxiliar de contabilidad','AD');</v>
      </c>
      <c r="P16" s="23" t="s">
        <v>31</v>
      </c>
      <c r="Q16" s="23">
        <v>15</v>
      </c>
      <c r="R16" s="24" t="s">
        <v>229</v>
      </c>
      <c r="S16" s="11" t="str">
        <f t="shared" si="2"/>
        <v>INSERT INTO AREADESEMPENO(ID,NOMBRE)VALUES(15,'Áreas primaria');</v>
      </c>
      <c r="T16" s="16"/>
      <c r="U16" s="16"/>
      <c r="V16" s="16"/>
      <c r="W16" s="16"/>
      <c r="X16" s="16"/>
      <c r="Y16" s="16"/>
      <c r="Z16" s="16"/>
      <c r="AA16" s="16"/>
      <c r="AB16" s="16"/>
      <c r="AC16" s="25">
        <v>2</v>
      </c>
      <c r="AD16" s="25">
        <v>15</v>
      </c>
      <c r="AE16" s="16"/>
      <c r="AF16" s="16"/>
      <c r="AG16" s="16"/>
      <c r="AI16" s="6" t="s">
        <v>361</v>
      </c>
      <c r="AJ16" s="6" t="s">
        <v>362</v>
      </c>
      <c r="AK16" s="1"/>
      <c r="AL16" s="11" t="s">
        <v>235</v>
      </c>
      <c r="AM16" s="11" t="s">
        <v>363</v>
      </c>
      <c r="AN16" s="11" t="str">
        <f t="shared" si="3"/>
        <v>05ARGELIA</v>
      </c>
      <c r="AO16" s="11" t="s">
        <v>364</v>
      </c>
    </row>
    <row r="17" spans="2:41" ht="45">
      <c r="B17" s="16"/>
      <c r="C17" s="16"/>
      <c r="D17" s="16"/>
      <c r="E17" s="16"/>
      <c r="J17" s="23" t="s">
        <v>365</v>
      </c>
      <c r="K17" s="6">
        <v>16</v>
      </c>
      <c r="L17" s="1" t="s">
        <v>253</v>
      </c>
      <c r="M17" s="16" t="s">
        <v>227</v>
      </c>
      <c r="N17" s="11" t="str">
        <f t="shared" si="1"/>
        <v>INSERT INTO CARGO(ID,NOMBRE,PERFIL_CODIGO)VALUES(16,'Otro _ Cuál','AD');</v>
      </c>
      <c r="P17" s="28" t="s">
        <v>366</v>
      </c>
      <c r="Q17" s="23">
        <v>16</v>
      </c>
      <c r="R17" s="24" t="s">
        <v>229</v>
      </c>
      <c r="S17" s="11" t="str">
        <f t="shared" si="2"/>
        <v>INSERT INTO AREADESEMPENO(ID,NOMBRE)VALUES(16,'Áreas educación inicial*');</v>
      </c>
      <c r="T17" s="16"/>
      <c r="U17" s="16"/>
      <c r="V17" s="16"/>
      <c r="W17" s="16"/>
      <c r="X17" s="16"/>
      <c r="Y17" s="16"/>
      <c r="Z17" s="16"/>
      <c r="AA17" s="16"/>
      <c r="AB17" s="16"/>
      <c r="AC17" s="25">
        <v>3</v>
      </c>
      <c r="AD17" s="25">
        <v>16</v>
      </c>
      <c r="AE17" s="16"/>
      <c r="AF17" s="16"/>
      <c r="AG17" s="16"/>
      <c r="AI17" s="6" t="s">
        <v>367</v>
      </c>
      <c r="AJ17" s="6" t="s">
        <v>368</v>
      </c>
      <c r="AK17" s="1"/>
      <c r="AL17" s="11" t="s">
        <v>235</v>
      </c>
      <c r="AM17" s="11" t="s">
        <v>369</v>
      </c>
      <c r="AN17" s="11" t="str">
        <f t="shared" si="3"/>
        <v>05ARMENIA</v>
      </c>
      <c r="AO17" s="11" t="s">
        <v>370</v>
      </c>
    </row>
    <row r="18" spans="2:41" ht="45">
      <c r="B18" s="16"/>
      <c r="C18" s="16"/>
      <c r="D18" s="16"/>
      <c r="E18" s="16"/>
      <c r="J18" s="23" t="s">
        <v>371</v>
      </c>
      <c r="K18" s="6">
        <v>17</v>
      </c>
      <c r="L18" s="1" t="s">
        <v>251</v>
      </c>
      <c r="M18" s="16" t="s">
        <v>227</v>
      </c>
      <c r="N18" s="11" t="str">
        <f t="shared" si="1"/>
        <v>INSERT INTO CARGO(ID,NOMBRE,PERFIL_CODIGO)VALUES(17,'Psicólogo','PA');</v>
      </c>
      <c r="P18" s="29" t="s">
        <v>372</v>
      </c>
      <c r="Q18" s="16">
        <v>17</v>
      </c>
      <c r="R18" s="24" t="s">
        <v>229</v>
      </c>
      <c r="S18" s="11" t="str">
        <f t="shared" si="2"/>
        <v>INSERT INTO AREADESEMPENO(ID,NOMBRE)VALUES(17,'Directivo docente sin carga académica**');</v>
      </c>
      <c r="T18" s="16"/>
      <c r="U18" s="16"/>
      <c r="V18" s="16"/>
      <c r="W18" s="16"/>
      <c r="X18" s="16"/>
      <c r="Y18" s="16"/>
      <c r="Z18" s="16"/>
      <c r="AA18" s="16"/>
      <c r="AB18" s="16"/>
      <c r="AC18" s="25">
        <v>4</v>
      </c>
      <c r="AD18" s="25">
        <v>17</v>
      </c>
      <c r="AE18" s="16"/>
      <c r="AF18" s="16"/>
      <c r="AG18" s="16"/>
      <c r="AI18" s="6" t="s">
        <v>373</v>
      </c>
      <c r="AJ18" s="6" t="s">
        <v>374</v>
      </c>
      <c r="AK18" s="1"/>
      <c r="AL18" s="11" t="s">
        <v>235</v>
      </c>
      <c r="AM18" s="11" t="s">
        <v>375</v>
      </c>
      <c r="AN18" s="11" t="str">
        <f t="shared" si="3"/>
        <v>05BARBOSA</v>
      </c>
      <c r="AO18" s="11" t="s">
        <v>376</v>
      </c>
    </row>
    <row r="19" spans="2:41">
      <c r="B19" s="16"/>
      <c r="C19" s="16"/>
      <c r="D19" s="16"/>
      <c r="E19" s="16"/>
      <c r="J19" s="23" t="s">
        <v>377</v>
      </c>
      <c r="K19" s="6">
        <v>18</v>
      </c>
      <c r="L19" s="1" t="s">
        <v>251</v>
      </c>
      <c r="M19" s="16" t="s">
        <v>227</v>
      </c>
      <c r="N19" s="11" t="str">
        <f t="shared" si="1"/>
        <v>INSERT INTO CARGO(ID,NOMBRE,PERFIL_CODIGO)VALUES(18,'Trabajador(a) social','PA');</v>
      </c>
      <c r="P19" s="30" t="s">
        <v>378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25">
        <v>5</v>
      </c>
      <c r="AD19" s="25">
        <v>18</v>
      </c>
      <c r="AE19" s="16"/>
      <c r="AF19" s="16"/>
      <c r="AG19" s="16"/>
      <c r="AI19" s="6" t="s">
        <v>379</v>
      </c>
      <c r="AJ19" s="6" t="s">
        <v>380</v>
      </c>
      <c r="AK19" s="1"/>
      <c r="AL19" s="11" t="s">
        <v>235</v>
      </c>
      <c r="AM19" s="11" t="s">
        <v>381</v>
      </c>
      <c r="AN19" s="11" t="str">
        <f t="shared" si="3"/>
        <v>05BELMIRA</v>
      </c>
      <c r="AO19" s="11" t="s">
        <v>382</v>
      </c>
    </row>
    <row r="20" spans="2:41">
      <c r="B20" s="16"/>
      <c r="C20" s="16"/>
      <c r="D20" s="16"/>
      <c r="E20" s="16"/>
      <c r="J20" s="23" t="s">
        <v>383</v>
      </c>
      <c r="K20" s="6">
        <v>19</v>
      </c>
      <c r="L20" s="1" t="s">
        <v>251</v>
      </c>
      <c r="M20" s="16" t="s">
        <v>227</v>
      </c>
      <c r="N20" s="11" t="str">
        <f t="shared" si="1"/>
        <v>INSERT INTO CARGO(ID,NOMBRE,PERFIL_CODIGO)VALUES(19,'Enfermera','PA');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5">
        <v>6</v>
      </c>
      <c r="AD20" s="25">
        <v>19</v>
      </c>
      <c r="AE20" s="16"/>
      <c r="AF20" s="16"/>
      <c r="AG20" s="16"/>
      <c r="AI20" s="6" t="s">
        <v>384</v>
      </c>
      <c r="AJ20" s="6" t="s">
        <v>385</v>
      </c>
      <c r="AK20" s="1"/>
      <c r="AL20" s="11" t="s">
        <v>235</v>
      </c>
      <c r="AM20" s="11" t="s">
        <v>386</v>
      </c>
      <c r="AN20" s="11" t="str">
        <f t="shared" si="3"/>
        <v>05BELLO</v>
      </c>
      <c r="AO20" s="11" t="s">
        <v>387</v>
      </c>
    </row>
    <row r="21" spans="2:41" ht="15.75" customHeight="1">
      <c r="B21" s="16"/>
      <c r="C21" s="16"/>
      <c r="D21" s="16"/>
      <c r="E21" s="16"/>
      <c r="H21" s="31"/>
      <c r="J21" s="23" t="s">
        <v>388</v>
      </c>
      <c r="K21" s="6">
        <v>20</v>
      </c>
      <c r="L21" s="1" t="s">
        <v>251</v>
      </c>
      <c r="M21" s="16" t="s">
        <v>227</v>
      </c>
      <c r="N21" s="11" t="str">
        <f t="shared" si="1"/>
        <v>INSERT INTO CARGO(ID,NOMBRE,PERFIL_CODIGO)VALUES(20,'Nutricionista','PA');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5">
        <v>7</v>
      </c>
      <c r="AD21" s="25">
        <v>20</v>
      </c>
      <c r="AE21" s="16"/>
      <c r="AF21" s="16"/>
      <c r="AG21" s="16"/>
      <c r="AI21" s="6" t="s">
        <v>389</v>
      </c>
      <c r="AJ21" s="6" t="s">
        <v>390</v>
      </c>
      <c r="AK21" s="1"/>
      <c r="AL21" s="11" t="s">
        <v>235</v>
      </c>
      <c r="AM21" s="11" t="s">
        <v>391</v>
      </c>
      <c r="AN21" s="11" t="str">
        <f t="shared" si="3"/>
        <v>05BETANIA</v>
      </c>
      <c r="AO21" s="11" t="s">
        <v>392</v>
      </c>
    </row>
    <row r="22" spans="2:41" ht="15.75" customHeight="1">
      <c r="B22" s="16"/>
      <c r="C22" s="16"/>
      <c r="D22" s="16"/>
      <c r="E22" s="16"/>
      <c r="J22" s="23" t="s">
        <v>393</v>
      </c>
      <c r="K22" s="6">
        <v>21</v>
      </c>
      <c r="L22" s="1" t="s">
        <v>251</v>
      </c>
      <c r="M22" s="16" t="s">
        <v>227</v>
      </c>
      <c r="N22" s="11" t="str">
        <f t="shared" si="1"/>
        <v>INSERT INTO CARGO(ID,NOMBRE,PERFIL_CODIGO)VALUES(21,'Capellán','PA');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5">
        <v>8</v>
      </c>
      <c r="AD22" s="25">
        <v>21</v>
      </c>
      <c r="AE22" s="16"/>
      <c r="AF22" s="16"/>
      <c r="AG22" s="16"/>
      <c r="AI22" s="6" t="s">
        <v>394</v>
      </c>
      <c r="AJ22" s="6" t="s">
        <v>395</v>
      </c>
      <c r="AK22" s="1"/>
      <c r="AL22" s="11" t="s">
        <v>235</v>
      </c>
      <c r="AM22" s="11" t="s">
        <v>396</v>
      </c>
      <c r="AN22" s="11" t="str">
        <f t="shared" si="3"/>
        <v>05BETULIA</v>
      </c>
      <c r="AO22" s="11" t="s">
        <v>397</v>
      </c>
    </row>
    <row r="23" spans="2:41" ht="15.75" customHeight="1">
      <c r="B23" s="16"/>
      <c r="C23" s="16"/>
      <c r="D23" s="16"/>
      <c r="E23" s="16"/>
      <c r="J23" s="23" t="s">
        <v>398</v>
      </c>
      <c r="K23" s="6">
        <v>22</v>
      </c>
      <c r="L23" s="1" t="s">
        <v>251</v>
      </c>
      <c r="M23" s="16" t="s">
        <v>227</v>
      </c>
      <c r="N23" s="11" t="str">
        <f t="shared" si="1"/>
        <v>INSERT INTO CARGO(ID,NOMBRE,PERFIL_CODIGO)VALUES(22,'Bibliotecólogo','PA');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5">
        <v>9</v>
      </c>
      <c r="AD23" s="25">
        <v>22</v>
      </c>
      <c r="AE23" s="16"/>
      <c r="AF23" s="16"/>
      <c r="AG23" s="16"/>
      <c r="AI23" s="6" t="s">
        <v>399</v>
      </c>
      <c r="AJ23" s="6" t="s">
        <v>400</v>
      </c>
      <c r="AK23" s="1"/>
      <c r="AL23" s="11" t="s">
        <v>235</v>
      </c>
      <c r="AM23" s="11" t="s">
        <v>401</v>
      </c>
      <c r="AN23" s="11" t="str">
        <f t="shared" si="3"/>
        <v>05CIUDADBOLÍVAR</v>
      </c>
      <c r="AO23" s="11" t="s">
        <v>402</v>
      </c>
    </row>
    <row r="24" spans="2:41" ht="15.75" customHeight="1">
      <c r="B24" s="16"/>
      <c r="C24" s="16"/>
      <c r="D24" s="16"/>
      <c r="E24" s="16"/>
      <c r="J24" s="23" t="s">
        <v>403</v>
      </c>
      <c r="K24" s="6">
        <v>23</v>
      </c>
      <c r="L24" s="1" t="s">
        <v>251</v>
      </c>
      <c r="M24" s="16" t="s">
        <v>227</v>
      </c>
      <c r="N24" s="11" t="str">
        <f t="shared" si="1"/>
        <v>INSERT INTO CARGO(ID,NOMBRE,PERFIL_CODIGO)VALUES(23,'Laboratorista','PA');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5">
        <v>10</v>
      </c>
      <c r="AD24" s="25">
        <v>23</v>
      </c>
      <c r="AE24" s="16"/>
      <c r="AF24" s="16"/>
      <c r="AG24" s="16"/>
      <c r="AI24" s="6" t="s">
        <v>404</v>
      </c>
      <c r="AJ24" s="6" t="s">
        <v>405</v>
      </c>
      <c r="AK24" s="1"/>
      <c r="AL24" s="11" t="s">
        <v>235</v>
      </c>
      <c r="AM24" s="11" t="s">
        <v>406</v>
      </c>
      <c r="AN24" s="11" t="str">
        <f t="shared" si="3"/>
        <v>05BRICEÑO</v>
      </c>
      <c r="AO24" s="11" t="s">
        <v>407</v>
      </c>
    </row>
    <row r="25" spans="2:41" ht="15.75" customHeight="1">
      <c r="B25" s="16"/>
      <c r="C25" s="16"/>
      <c r="D25" s="16"/>
      <c r="E25" s="16"/>
      <c r="J25" s="23" t="s">
        <v>408</v>
      </c>
      <c r="K25" s="6">
        <v>24</v>
      </c>
      <c r="L25" s="1" t="s">
        <v>251</v>
      </c>
      <c r="M25" s="16" t="s">
        <v>227</v>
      </c>
      <c r="N25" s="11" t="str">
        <f t="shared" si="1"/>
        <v>INSERT INTO CARGO(ID,NOMBRE,PERFIL_CODIGO)VALUES(24,'Orientador(a)','PA');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5">
        <v>11</v>
      </c>
      <c r="AD25" s="25">
        <v>24</v>
      </c>
      <c r="AE25" s="16"/>
      <c r="AF25" s="16"/>
      <c r="AG25" s="16"/>
      <c r="AI25" s="6" t="s">
        <v>409</v>
      </c>
      <c r="AJ25" s="6" t="s">
        <v>410</v>
      </c>
      <c r="AK25" s="1"/>
      <c r="AL25" s="11" t="s">
        <v>235</v>
      </c>
      <c r="AM25" s="11" t="s">
        <v>411</v>
      </c>
      <c r="AN25" s="11" t="str">
        <f t="shared" si="3"/>
        <v>05BURITICÁ</v>
      </c>
      <c r="AO25" s="11" t="s">
        <v>412</v>
      </c>
    </row>
    <row r="26" spans="2:41" ht="15.75" customHeight="1">
      <c r="B26" s="16"/>
      <c r="C26" s="16"/>
      <c r="D26" s="16"/>
      <c r="E26" s="16"/>
      <c r="J26" s="23" t="s">
        <v>413</v>
      </c>
      <c r="K26" s="6">
        <v>25</v>
      </c>
      <c r="L26" s="1" t="s">
        <v>251</v>
      </c>
      <c r="M26" s="16" t="s">
        <v>227</v>
      </c>
      <c r="N26" s="11" t="str">
        <f t="shared" si="1"/>
        <v>INSERT INTO CARGO(ID,NOMBRE,PERFIL_CODIGO)VALUES(25,'Auxiliar de aula preescolar','PA');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25">
        <v>12</v>
      </c>
      <c r="AD26" s="25">
        <v>25</v>
      </c>
      <c r="AE26" s="16"/>
      <c r="AF26" s="16"/>
      <c r="AG26" s="16"/>
      <c r="AI26" s="6" t="s">
        <v>414</v>
      </c>
      <c r="AJ26" s="6" t="s">
        <v>415</v>
      </c>
      <c r="AK26" s="1"/>
      <c r="AL26" s="11" t="s">
        <v>235</v>
      </c>
      <c r="AM26" s="11" t="s">
        <v>416</v>
      </c>
      <c r="AN26" s="11" t="str">
        <f t="shared" si="3"/>
        <v>05CÁCERES</v>
      </c>
      <c r="AO26" s="11" t="s">
        <v>417</v>
      </c>
    </row>
    <row r="27" spans="2:41" ht="15.75" customHeight="1">
      <c r="B27" s="16"/>
      <c r="C27" s="16"/>
      <c r="D27" s="16"/>
      <c r="E27" s="16"/>
      <c r="J27" s="28" t="s">
        <v>418</v>
      </c>
      <c r="K27" s="6">
        <v>26</v>
      </c>
      <c r="L27" s="1" t="s">
        <v>251</v>
      </c>
      <c r="M27" s="16" t="s">
        <v>227</v>
      </c>
      <c r="N27" s="11" t="str">
        <f t="shared" si="1"/>
        <v>INSERT INTO CARGO(ID,NOMBRE,PERFIL_CODIGO)VALUES(26,'Auxiliar de educación inicial *','PA');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25">
        <v>13</v>
      </c>
      <c r="AD27" s="25">
        <v>26</v>
      </c>
      <c r="AE27" s="16"/>
      <c r="AF27" s="16"/>
      <c r="AG27" s="16"/>
      <c r="AI27" s="6" t="s">
        <v>419</v>
      </c>
      <c r="AJ27" s="6" t="s">
        <v>420</v>
      </c>
      <c r="AK27" s="1"/>
      <c r="AL27" s="11" t="s">
        <v>235</v>
      </c>
      <c r="AM27" s="11" t="s">
        <v>421</v>
      </c>
      <c r="AN27" s="11" t="str">
        <f t="shared" si="3"/>
        <v>05CAICEDO</v>
      </c>
      <c r="AO27" s="11" t="s">
        <v>422</v>
      </c>
    </row>
    <row r="28" spans="2:41" ht="15.75" customHeight="1">
      <c r="B28" s="16"/>
      <c r="C28" s="16"/>
      <c r="D28" s="16"/>
      <c r="E28" s="16"/>
      <c r="J28" s="23" t="s">
        <v>423</v>
      </c>
      <c r="K28" s="6">
        <v>27</v>
      </c>
      <c r="L28" s="1" t="s">
        <v>279</v>
      </c>
      <c r="M28" s="16" t="s">
        <v>227</v>
      </c>
      <c r="N28" s="11" t="str">
        <f t="shared" si="1"/>
        <v>INSERT INTO CARGO(ID,NOMBRE,PERFIL_CODIGO)VALUES(27,'Aseador(a)','SG');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25">
        <v>14</v>
      </c>
      <c r="AD28" s="25">
        <v>27</v>
      </c>
      <c r="AE28" s="16"/>
      <c r="AF28" s="16"/>
      <c r="AG28" s="16"/>
      <c r="AI28" s="6" t="s">
        <v>424</v>
      </c>
      <c r="AJ28" s="6" t="s">
        <v>425</v>
      </c>
      <c r="AK28" s="1"/>
      <c r="AL28" s="11" t="s">
        <v>235</v>
      </c>
      <c r="AM28" s="11" t="s">
        <v>323</v>
      </c>
      <c r="AN28" s="11" t="str">
        <f t="shared" si="3"/>
        <v>05CALDAS</v>
      </c>
      <c r="AO28" s="11" t="s">
        <v>426</v>
      </c>
    </row>
    <row r="29" spans="2:41" ht="15.75" customHeight="1">
      <c r="J29" s="23" t="s">
        <v>427</v>
      </c>
      <c r="K29" s="6">
        <v>28</v>
      </c>
      <c r="L29" s="1" t="s">
        <v>279</v>
      </c>
      <c r="M29" s="16" t="s">
        <v>227</v>
      </c>
      <c r="N29" s="11" t="str">
        <f t="shared" si="1"/>
        <v>INSERT INTO CARGO(ID,NOMBRE,PERFIL_CODIGO)VALUES(28,'Vigilante','SG');</v>
      </c>
      <c r="AI29" s="6" t="s">
        <v>428</v>
      </c>
      <c r="AJ29" s="6" t="s">
        <v>429</v>
      </c>
      <c r="AK29" s="1"/>
      <c r="AL29" s="11" t="s">
        <v>235</v>
      </c>
      <c r="AM29" s="11" t="s">
        <v>430</v>
      </c>
      <c r="AN29" s="11" t="str">
        <f t="shared" si="3"/>
        <v>05CAMPAMENTO</v>
      </c>
      <c r="AO29" s="11" t="s">
        <v>431</v>
      </c>
    </row>
    <row r="30" spans="2:41" ht="15.75" customHeight="1">
      <c r="J30" s="23" t="s">
        <v>432</v>
      </c>
      <c r="K30" s="6">
        <v>29</v>
      </c>
      <c r="L30" s="1" t="s">
        <v>279</v>
      </c>
      <c r="M30" s="16" t="s">
        <v>227</v>
      </c>
      <c r="N30" s="11" t="str">
        <f t="shared" si="1"/>
        <v>INSERT INTO CARGO(ID,NOMBRE,PERFIL_CODIGO)VALUES(29,'Personal de mantenimiento','SG');</v>
      </c>
      <c r="AI30" s="6" t="s">
        <v>433</v>
      </c>
      <c r="AJ30" s="6" t="s">
        <v>434</v>
      </c>
      <c r="AK30" s="1"/>
      <c r="AL30" s="11" t="s">
        <v>235</v>
      </c>
      <c r="AM30" s="11" t="s">
        <v>435</v>
      </c>
      <c r="AN30" s="11" t="str">
        <f t="shared" si="3"/>
        <v>05CAÑASGORDAS</v>
      </c>
      <c r="AO30" s="11" t="s">
        <v>436</v>
      </c>
    </row>
    <row r="31" spans="2:41" ht="15.75" customHeight="1">
      <c r="J31" s="23" t="s">
        <v>437</v>
      </c>
      <c r="K31" s="6">
        <v>30</v>
      </c>
      <c r="L31" s="1" t="s">
        <v>279</v>
      </c>
      <c r="M31" s="16" t="s">
        <v>227</v>
      </c>
      <c r="N31" s="11" t="str">
        <f t="shared" si="1"/>
        <v>INSERT INTO CARGO(ID,NOMBRE,PERFIL_CODIGO)VALUES(30,'Conductor**','SG');</v>
      </c>
      <c r="AI31" s="6" t="s">
        <v>25</v>
      </c>
      <c r="AJ31" s="6" t="s">
        <v>438</v>
      </c>
      <c r="AK31" s="1"/>
      <c r="AL31" s="11" t="s">
        <v>235</v>
      </c>
      <c r="AM31" s="11" t="s">
        <v>439</v>
      </c>
      <c r="AN31" s="11" t="str">
        <f t="shared" si="3"/>
        <v>05CARACOLÍ</v>
      </c>
      <c r="AO31" s="11" t="s">
        <v>440</v>
      </c>
    </row>
    <row r="32" spans="2:41" ht="15.75" customHeight="1">
      <c r="J32" s="23" t="s">
        <v>441</v>
      </c>
      <c r="K32" s="6">
        <v>31</v>
      </c>
      <c r="L32" s="1" t="s">
        <v>279</v>
      </c>
      <c r="M32" s="16" t="s">
        <v>227</v>
      </c>
      <c r="N32" s="11" t="str">
        <f t="shared" si="1"/>
        <v>INSERT INTO CARGO(ID,NOMBRE,PERFIL_CODIGO)VALUES(31,'Personal de cafetería **','SG');</v>
      </c>
      <c r="AI32" s="6" t="s">
        <v>442</v>
      </c>
      <c r="AJ32" s="6" t="s">
        <v>443</v>
      </c>
      <c r="AK32" s="1"/>
      <c r="AL32" s="11" t="s">
        <v>235</v>
      </c>
      <c r="AM32" s="11" t="s">
        <v>444</v>
      </c>
      <c r="AN32" s="11" t="str">
        <f t="shared" si="3"/>
        <v>05CARAMANTA</v>
      </c>
      <c r="AO32" s="11" t="s">
        <v>445</v>
      </c>
    </row>
    <row r="33" spans="10:41" ht="15.75" customHeight="1">
      <c r="J33" s="23" t="s">
        <v>365</v>
      </c>
      <c r="K33" s="27">
        <v>32</v>
      </c>
      <c r="L33" s="1" t="s">
        <v>251</v>
      </c>
      <c r="M33" s="16" t="s">
        <v>227</v>
      </c>
      <c r="N33" s="11" t="str">
        <f t="shared" si="1"/>
        <v>INSERT INTO CARGO(ID,NOMBRE,PERFIL_CODIGO)VALUES(32,'Otro _ Cuál','PA');</v>
      </c>
      <c r="AI33" s="6" t="s">
        <v>446</v>
      </c>
      <c r="AJ33" s="6" t="s">
        <v>447</v>
      </c>
      <c r="AK33" s="1"/>
      <c r="AL33" s="11" t="s">
        <v>235</v>
      </c>
      <c r="AM33" s="11" t="s">
        <v>448</v>
      </c>
      <c r="AN33" s="11" t="str">
        <f t="shared" si="3"/>
        <v>05CAREPA</v>
      </c>
      <c r="AO33" s="11" t="s">
        <v>449</v>
      </c>
    </row>
    <row r="34" spans="10:41" ht="15.75" customHeight="1">
      <c r="J34" s="23" t="s">
        <v>365</v>
      </c>
      <c r="K34" s="27">
        <v>33</v>
      </c>
      <c r="L34" s="1" t="s">
        <v>279</v>
      </c>
      <c r="M34" s="16" t="s">
        <v>227</v>
      </c>
      <c r="N34" s="11" t="str">
        <f t="shared" si="1"/>
        <v>INSERT INTO CARGO(ID,NOMBRE,PERFIL_CODIGO)VALUES(33,'Otro _ Cuál','SG');</v>
      </c>
      <c r="AI34" s="6" t="s">
        <v>450</v>
      </c>
      <c r="AJ34" s="6" t="s">
        <v>451</v>
      </c>
      <c r="AK34" s="1"/>
      <c r="AL34" s="11" t="s">
        <v>235</v>
      </c>
      <c r="AM34" s="11" t="s">
        <v>452</v>
      </c>
      <c r="AN34" s="11" t="str">
        <f t="shared" si="3"/>
        <v>05EL CARMEN DE VIBORAL</v>
      </c>
      <c r="AO34" s="11" t="s">
        <v>453</v>
      </c>
    </row>
    <row r="35" spans="10:41" ht="15.75" customHeight="1">
      <c r="AL35" s="11" t="s">
        <v>235</v>
      </c>
      <c r="AM35" s="11" t="s">
        <v>454</v>
      </c>
      <c r="AN35" s="11" t="str">
        <f t="shared" si="3"/>
        <v>05CAROLINA</v>
      </c>
      <c r="AO35" s="11" t="s">
        <v>455</v>
      </c>
    </row>
    <row r="36" spans="10:41" ht="15.75" customHeight="1">
      <c r="AL36" s="11" t="s">
        <v>235</v>
      </c>
      <c r="AM36" s="11" t="s">
        <v>456</v>
      </c>
      <c r="AN36" s="11" t="str">
        <f t="shared" si="3"/>
        <v>05CAUCASIA</v>
      </c>
      <c r="AO36" s="11" t="s">
        <v>457</v>
      </c>
    </row>
    <row r="37" spans="10:41" ht="15.75" customHeight="1">
      <c r="AL37" s="11" t="s">
        <v>235</v>
      </c>
      <c r="AM37" s="11" t="s">
        <v>458</v>
      </c>
      <c r="AN37" s="11" t="str">
        <f t="shared" si="3"/>
        <v>05CHIGORODÓ</v>
      </c>
      <c r="AO37" s="11" t="s">
        <v>459</v>
      </c>
    </row>
    <row r="38" spans="10:41" ht="15.75" customHeight="1">
      <c r="AL38" s="11" t="s">
        <v>235</v>
      </c>
      <c r="AM38" s="11" t="s">
        <v>460</v>
      </c>
      <c r="AN38" s="11" t="str">
        <f t="shared" si="3"/>
        <v>05CISNEROS</v>
      </c>
      <c r="AO38" s="11" t="s">
        <v>461</v>
      </c>
    </row>
    <row r="39" spans="10:41" ht="15.75" customHeight="1">
      <c r="AL39" s="11" t="s">
        <v>235</v>
      </c>
      <c r="AM39" s="11" t="s">
        <v>462</v>
      </c>
      <c r="AN39" s="11" t="str">
        <f t="shared" si="3"/>
        <v>05COCORNÁ</v>
      </c>
      <c r="AO39" s="11" t="s">
        <v>463</v>
      </c>
    </row>
    <row r="40" spans="10:41" ht="15.75" customHeight="1">
      <c r="AL40" s="11" t="s">
        <v>235</v>
      </c>
      <c r="AM40" s="11" t="s">
        <v>464</v>
      </c>
      <c r="AN40" s="11" t="str">
        <f t="shared" si="3"/>
        <v>05CONCEPCIÓN</v>
      </c>
      <c r="AO40" s="11" t="s">
        <v>465</v>
      </c>
    </row>
    <row r="41" spans="10:41" ht="15.75" customHeight="1">
      <c r="AL41" s="11" t="s">
        <v>235</v>
      </c>
      <c r="AM41" s="11" t="s">
        <v>466</v>
      </c>
      <c r="AN41" s="11" t="str">
        <f t="shared" si="3"/>
        <v>05CONCORDIA</v>
      </c>
      <c r="AO41" s="11" t="s">
        <v>467</v>
      </c>
    </row>
    <row r="42" spans="10:41" ht="15.75" customHeight="1">
      <c r="AL42" s="11" t="s">
        <v>235</v>
      </c>
      <c r="AM42" s="11" t="s">
        <v>468</v>
      </c>
      <c r="AN42" s="11" t="str">
        <f t="shared" si="3"/>
        <v>05COPACABANA</v>
      </c>
      <c r="AO42" s="11" t="s">
        <v>469</v>
      </c>
    </row>
    <row r="43" spans="10:41" ht="15.75" customHeight="1">
      <c r="AL43" s="11" t="s">
        <v>235</v>
      </c>
      <c r="AM43" s="11" t="s">
        <v>470</v>
      </c>
      <c r="AN43" s="11" t="str">
        <f t="shared" si="3"/>
        <v>05DABEIBA</v>
      </c>
      <c r="AO43" s="11" t="s">
        <v>471</v>
      </c>
    </row>
    <row r="44" spans="10:41" ht="15.75" customHeight="1">
      <c r="AL44" s="11" t="s">
        <v>235</v>
      </c>
      <c r="AM44" s="11" t="s">
        <v>472</v>
      </c>
      <c r="AN44" s="11" t="str">
        <f t="shared" si="3"/>
        <v>05DONMATÍAS</v>
      </c>
      <c r="AO44" s="11" t="s">
        <v>473</v>
      </c>
    </row>
    <row r="45" spans="10:41" ht="15.75" customHeight="1">
      <c r="AL45" s="11" t="s">
        <v>235</v>
      </c>
      <c r="AM45" s="11" t="s">
        <v>474</v>
      </c>
      <c r="AN45" s="11" t="str">
        <f t="shared" si="3"/>
        <v>05EBÉJICO</v>
      </c>
      <c r="AO45" s="11" t="s">
        <v>475</v>
      </c>
    </row>
    <row r="46" spans="10:41" ht="15.75" customHeight="1">
      <c r="AL46" s="11" t="s">
        <v>235</v>
      </c>
      <c r="AM46" s="11" t="s">
        <v>476</v>
      </c>
      <c r="AN46" s="11" t="str">
        <f t="shared" si="3"/>
        <v>05EL BAGRE</v>
      </c>
      <c r="AO46" s="11" t="s">
        <v>477</v>
      </c>
    </row>
    <row r="47" spans="10:41" ht="15.75" customHeight="1">
      <c r="AL47" s="11" t="s">
        <v>235</v>
      </c>
      <c r="AM47" s="11" t="s">
        <v>478</v>
      </c>
      <c r="AN47" s="11" t="str">
        <f t="shared" si="3"/>
        <v>05ENTRERRIOS</v>
      </c>
      <c r="AO47" s="11" t="s">
        <v>479</v>
      </c>
    </row>
    <row r="48" spans="10:41" ht="15.75" customHeight="1">
      <c r="AL48" s="11" t="s">
        <v>235</v>
      </c>
      <c r="AM48" s="11" t="s">
        <v>480</v>
      </c>
      <c r="AN48" s="11" t="str">
        <f t="shared" si="3"/>
        <v>05ENVIGADO</v>
      </c>
      <c r="AO48" s="11" t="s">
        <v>481</v>
      </c>
    </row>
    <row r="49" spans="38:41" ht="15.75" customHeight="1">
      <c r="AL49" s="11" t="s">
        <v>235</v>
      </c>
      <c r="AM49" s="11" t="s">
        <v>482</v>
      </c>
      <c r="AN49" s="11" t="str">
        <f t="shared" si="3"/>
        <v>05FREDONIA</v>
      </c>
      <c r="AO49" s="11" t="s">
        <v>483</v>
      </c>
    </row>
    <row r="50" spans="38:41" ht="15.75" customHeight="1">
      <c r="AL50" s="11" t="s">
        <v>235</v>
      </c>
      <c r="AM50" s="11" t="s">
        <v>484</v>
      </c>
      <c r="AN50" s="11" t="str">
        <f t="shared" si="3"/>
        <v>05FRONTINO</v>
      </c>
      <c r="AO50" s="11" t="s">
        <v>485</v>
      </c>
    </row>
    <row r="51" spans="38:41" ht="15.75" customHeight="1">
      <c r="AL51" s="11" t="s">
        <v>235</v>
      </c>
      <c r="AM51" s="11" t="s">
        <v>486</v>
      </c>
      <c r="AN51" s="11" t="str">
        <f t="shared" si="3"/>
        <v>05GIRALDO</v>
      </c>
      <c r="AO51" s="11" t="s">
        <v>487</v>
      </c>
    </row>
    <row r="52" spans="38:41" ht="15.75" customHeight="1">
      <c r="AL52" s="11" t="s">
        <v>235</v>
      </c>
      <c r="AM52" s="11" t="s">
        <v>488</v>
      </c>
      <c r="AN52" s="11" t="str">
        <f t="shared" si="3"/>
        <v>05GIRARDOTA</v>
      </c>
      <c r="AO52" s="11" t="s">
        <v>489</v>
      </c>
    </row>
    <row r="53" spans="38:41" ht="15.75" customHeight="1">
      <c r="AL53" s="11" t="s">
        <v>235</v>
      </c>
      <c r="AM53" s="11" t="s">
        <v>490</v>
      </c>
      <c r="AN53" s="11" t="str">
        <f t="shared" si="3"/>
        <v>05GÓMEZ PLATA</v>
      </c>
      <c r="AO53" s="11" t="s">
        <v>491</v>
      </c>
    </row>
    <row r="54" spans="38:41" ht="15.75" customHeight="1">
      <c r="AL54" s="11" t="s">
        <v>235</v>
      </c>
      <c r="AM54" s="11" t="s">
        <v>492</v>
      </c>
      <c r="AN54" s="11" t="str">
        <f t="shared" si="3"/>
        <v>05GRANADA</v>
      </c>
      <c r="AO54" s="11" t="s">
        <v>493</v>
      </c>
    </row>
    <row r="55" spans="38:41" ht="15.75" customHeight="1">
      <c r="AL55" s="11" t="s">
        <v>235</v>
      </c>
      <c r="AM55" s="11" t="s">
        <v>494</v>
      </c>
      <c r="AN55" s="11" t="str">
        <f t="shared" si="3"/>
        <v>05GUADALUPE</v>
      </c>
      <c r="AO55" s="11" t="s">
        <v>495</v>
      </c>
    </row>
    <row r="56" spans="38:41" ht="15.75" customHeight="1">
      <c r="AL56" s="11" t="s">
        <v>235</v>
      </c>
      <c r="AM56" s="11" t="s">
        <v>496</v>
      </c>
      <c r="AN56" s="11" t="str">
        <f t="shared" si="3"/>
        <v>05GUARNE</v>
      </c>
      <c r="AO56" s="11" t="s">
        <v>497</v>
      </c>
    </row>
    <row r="57" spans="38:41" ht="15.75" customHeight="1">
      <c r="AL57" s="11" t="s">
        <v>235</v>
      </c>
      <c r="AM57" s="11" t="s">
        <v>498</v>
      </c>
      <c r="AN57" s="11" t="str">
        <f t="shared" si="3"/>
        <v>05GUATAPE</v>
      </c>
      <c r="AO57" s="11" t="s">
        <v>499</v>
      </c>
    </row>
    <row r="58" spans="38:41" ht="15.75" customHeight="1">
      <c r="AL58" s="11" t="s">
        <v>235</v>
      </c>
      <c r="AM58" s="11" t="s">
        <v>500</v>
      </c>
      <c r="AN58" s="11" t="str">
        <f t="shared" si="3"/>
        <v>05HELICONIA</v>
      </c>
      <c r="AO58" s="11" t="s">
        <v>501</v>
      </c>
    </row>
    <row r="59" spans="38:41" ht="15.75" customHeight="1">
      <c r="AL59" s="11" t="s">
        <v>235</v>
      </c>
      <c r="AM59" s="11" t="s">
        <v>502</v>
      </c>
      <c r="AN59" s="11" t="str">
        <f t="shared" si="3"/>
        <v>05HISPANIA</v>
      </c>
      <c r="AO59" s="11" t="s">
        <v>503</v>
      </c>
    </row>
    <row r="60" spans="38:41" ht="15.75" customHeight="1">
      <c r="AL60" s="11" t="s">
        <v>235</v>
      </c>
      <c r="AM60" s="11" t="s">
        <v>504</v>
      </c>
      <c r="AN60" s="11" t="str">
        <f t="shared" si="3"/>
        <v>05ITAGUI</v>
      </c>
      <c r="AO60" s="11" t="s">
        <v>505</v>
      </c>
    </row>
    <row r="61" spans="38:41" ht="15.75" customHeight="1">
      <c r="AL61" s="11" t="s">
        <v>235</v>
      </c>
      <c r="AM61" s="11" t="s">
        <v>506</v>
      </c>
      <c r="AN61" s="11" t="str">
        <f t="shared" si="3"/>
        <v>05ITUANGO</v>
      </c>
      <c r="AO61" s="11" t="s">
        <v>507</v>
      </c>
    </row>
    <row r="62" spans="38:41" ht="15.75" customHeight="1">
      <c r="AL62" s="11" t="s">
        <v>235</v>
      </c>
      <c r="AM62" s="11" t="s">
        <v>508</v>
      </c>
      <c r="AN62" s="11" t="str">
        <f t="shared" si="3"/>
        <v>05JARDÍN</v>
      </c>
      <c r="AO62" s="11" t="s">
        <v>509</v>
      </c>
    </row>
    <row r="63" spans="38:41" ht="15.75" customHeight="1">
      <c r="AL63" s="11" t="s">
        <v>235</v>
      </c>
      <c r="AM63" s="11" t="s">
        <v>510</v>
      </c>
      <c r="AN63" s="11" t="str">
        <f t="shared" si="3"/>
        <v>05JERICÓ</v>
      </c>
      <c r="AO63" s="11" t="s">
        <v>511</v>
      </c>
    </row>
    <row r="64" spans="38:41" ht="15.75" customHeight="1">
      <c r="AL64" s="11" t="s">
        <v>235</v>
      </c>
      <c r="AM64" s="11" t="s">
        <v>512</v>
      </c>
      <c r="AN64" s="11" t="str">
        <f t="shared" si="3"/>
        <v>05LA CEJA</v>
      </c>
      <c r="AO64" s="11" t="s">
        <v>513</v>
      </c>
    </row>
    <row r="65" spans="38:41" ht="15.75" customHeight="1">
      <c r="AL65" s="11" t="s">
        <v>235</v>
      </c>
      <c r="AM65" s="11" t="s">
        <v>514</v>
      </c>
      <c r="AN65" s="11" t="str">
        <f t="shared" si="3"/>
        <v>05LA ESTRELLA</v>
      </c>
      <c r="AO65" s="11" t="s">
        <v>515</v>
      </c>
    </row>
    <row r="66" spans="38:41" ht="15.75" customHeight="1">
      <c r="AL66" s="11" t="s">
        <v>235</v>
      </c>
      <c r="AM66" s="11" t="s">
        <v>516</v>
      </c>
      <c r="AN66" s="11" t="str">
        <f t="shared" si="3"/>
        <v>05LA PINTADA</v>
      </c>
      <c r="AO66" s="11" t="s">
        <v>517</v>
      </c>
    </row>
    <row r="67" spans="38:41" ht="15.75" customHeight="1">
      <c r="AL67" s="11" t="s">
        <v>235</v>
      </c>
      <c r="AM67" s="11" t="s">
        <v>518</v>
      </c>
      <c r="AN67" s="11" t="str">
        <f t="shared" si="3"/>
        <v>05LA UNIÓN</v>
      </c>
      <c r="AO67" s="11" t="s">
        <v>519</v>
      </c>
    </row>
    <row r="68" spans="38:41" ht="15.75" customHeight="1">
      <c r="AL68" s="11" t="s">
        <v>235</v>
      </c>
      <c r="AM68" s="11" t="s">
        <v>520</v>
      </c>
      <c r="AN68" s="11" t="str">
        <f t="shared" si="3"/>
        <v>05LIBORINA</v>
      </c>
      <c r="AO68" s="11" t="s">
        <v>521</v>
      </c>
    </row>
    <row r="69" spans="38:41" ht="15.75" customHeight="1">
      <c r="AL69" s="11" t="s">
        <v>235</v>
      </c>
      <c r="AM69" s="11" t="s">
        <v>522</v>
      </c>
      <c r="AN69" s="11" t="str">
        <f t="shared" si="3"/>
        <v>05MACEO</v>
      </c>
      <c r="AO69" s="11" t="s">
        <v>523</v>
      </c>
    </row>
    <row r="70" spans="38:41" ht="15.75" customHeight="1">
      <c r="AL70" s="11" t="s">
        <v>235</v>
      </c>
      <c r="AM70" s="11" t="s">
        <v>524</v>
      </c>
      <c r="AN70" s="11" t="str">
        <f t="shared" si="3"/>
        <v>05MARINILLA</v>
      </c>
      <c r="AO70" s="11" t="s">
        <v>525</v>
      </c>
    </row>
    <row r="71" spans="38:41" ht="15.75" customHeight="1">
      <c r="AL71" s="11" t="s">
        <v>235</v>
      </c>
      <c r="AM71" s="11" t="s">
        <v>526</v>
      </c>
      <c r="AN71" s="11" t="str">
        <f t="shared" si="3"/>
        <v>05MONTEBELLO</v>
      </c>
      <c r="AO71" s="11" t="s">
        <v>527</v>
      </c>
    </row>
    <row r="72" spans="38:41" ht="15.75" customHeight="1">
      <c r="AL72" s="11" t="s">
        <v>235</v>
      </c>
      <c r="AM72" s="11" t="s">
        <v>528</v>
      </c>
      <c r="AN72" s="11" t="str">
        <f t="shared" si="3"/>
        <v>05MURINDÓ</v>
      </c>
      <c r="AO72" s="11" t="s">
        <v>529</v>
      </c>
    </row>
    <row r="73" spans="38:41" ht="15.75" customHeight="1">
      <c r="AL73" s="11" t="s">
        <v>235</v>
      </c>
      <c r="AM73" s="11" t="s">
        <v>530</v>
      </c>
      <c r="AN73" s="11" t="str">
        <f t="shared" si="3"/>
        <v>05MUTATÁ</v>
      </c>
      <c r="AO73" s="11" t="s">
        <v>531</v>
      </c>
    </row>
    <row r="74" spans="38:41" ht="15.75" customHeight="1">
      <c r="AL74" s="11" t="s">
        <v>235</v>
      </c>
      <c r="AM74" s="11" t="s">
        <v>404</v>
      </c>
      <c r="AN74" s="11" t="str">
        <f t="shared" si="3"/>
        <v>05NARIÑO</v>
      </c>
      <c r="AO74" s="11" t="s">
        <v>532</v>
      </c>
    </row>
    <row r="75" spans="38:41" ht="15.75" customHeight="1">
      <c r="AL75" s="11" t="s">
        <v>235</v>
      </c>
      <c r="AM75" s="11" t="s">
        <v>533</v>
      </c>
      <c r="AN75" s="11" t="str">
        <f t="shared" si="3"/>
        <v>05NECOCLÍ</v>
      </c>
      <c r="AO75" s="11" t="s">
        <v>534</v>
      </c>
    </row>
    <row r="76" spans="38:41" ht="15.75" customHeight="1">
      <c r="AL76" s="11" t="s">
        <v>235</v>
      </c>
      <c r="AM76" s="11" t="s">
        <v>535</v>
      </c>
      <c r="AN76" s="11" t="str">
        <f t="shared" si="3"/>
        <v>05NECHÍ</v>
      </c>
      <c r="AO76" s="11" t="s">
        <v>536</v>
      </c>
    </row>
    <row r="77" spans="38:41" ht="15.75" customHeight="1">
      <c r="AL77" s="11" t="s">
        <v>235</v>
      </c>
      <c r="AM77" s="11" t="s">
        <v>58</v>
      </c>
      <c r="AN77" s="11" t="str">
        <f t="shared" si="3"/>
        <v>05OLAYA</v>
      </c>
      <c r="AO77" s="11" t="s">
        <v>537</v>
      </c>
    </row>
    <row r="78" spans="38:41" ht="15.75" customHeight="1">
      <c r="AL78" s="11" t="s">
        <v>235</v>
      </c>
      <c r="AM78" s="11" t="s">
        <v>538</v>
      </c>
      <c r="AN78" s="11" t="str">
        <f t="shared" si="3"/>
        <v>05PEÑOL</v>
      </c>
      <c r="AO78" s="11" t="s">
        <v>539</v>
      </c>
    </row>
    <row r="79" spans="38:41" ht="15.75" customHeight="1">
      <c r="AL79" s="11" t="s">
        <v>235</v>
      </c>
      <c r="AM79" s="11" t="s">
        <v>540</v>
      </c>
      <c r="AN79" s="11" t="str">
        <f t="shared" si="3"/>
        <v>05PEQUE</v>
      </c>
      <c r="AO79" s="11" t="s">
        <v>541</v>
      </c>
    </row>
    <row r="80" spans="38:41" ht="15.75" customHeight="1">
      <c r="AL80" s="11" t="s">
        <v>235</v>
      </c>
      <c r="AM80" s="11" t="s">
        <v>542</v>
      </c>
      <c r="AN80" s="11" t="str">
        <f t="shared" si="3"/>
        <v>05PUEBLORRICO</v>
      </c>
      <c r="AO80" s="11" t="s">
        <v>543</v>
      </c>
    </row>
    <row r="81" spans="38:41" ht="15.75" customHeight="1">
      <c r="AL81" s="11" t="s">
        <v>235</v>
      </c>
      <c r="AM81" s="11" t="s">
        <v>544</v>
      </c>
      <c r="AN81" s="11" t="str">
        <f t="shared" si="3"/>
        <v>05PUERTO BERRÍO</v>
      </c>
      <c r="AO81" s="11" t="s">
        <v>545</v>
      </c>
    </row>
    <row r="82" spans="38:41" ht="15.75" customHeight="1">
      <c r="AL82" s="11" t="s">
        <v>235</v>
      </c>
      <c r="AM82" s="11" t="s">
        <v>546</v>
      </c>
      <c r="AN82" s="11" t="str">
        <f t="shared" si="3"/>
        <v>05PUERTO NARE</v>
      </c>
      <c r="AO82" s="11" t="s">
        <v>547</v>
      </c>
    </row>
    <row r="83" spans="38:41" ht="15.75" customHeight="1">
      <c r="AL83" s="11" t="s">
        <v>235</v>
      </c>
      <c r="AM83" s="11" t="s">
        <v>548</v>
      </c>
      <c r="AN83" s="11" t="str">
        <f t="shared" si="3"/>
        <v>05PUERTO TRIUNFO</v>
      </c>
      <c r="AO83" s="11" t="s">
        <v>549</v>
      </c>
    </row>
    <row r="84" spans="38:41" ht="15.75" customHeight="1">
      <c r="AL84" s="11" t="s">
        <v>235</v>
      </c>
      <c r="AM84" s="11" t="s">
        <v>550</v>
      </c>
      <c r="AN84" s="11" t="str">
        <f t="shared" si="3"/>
        <v>05REMEDIOS</v>
      </c>
      <c r="AO84" s="11" t="s">
        <v>551</v>
      </c>
    </row>
    <row r="85" spans="38:41" ht="15.75" customHeight="1">
      <c r="AL85" s="11" t="s">
        <v>235</v>
      </c>
      <c r="AM85" s="11" t="s">
        <v>552</v>
      </c>
      <c r="AN85" s="11" t="str">
        <f t="shared" si="3"/>
        <v>05RETIRO</v>
      </c>
      <c r="AO85" s="11" t="s">
        <v>553</v>
      </c>
    </row>
    <row r="86" spans="38:41" ht="15.75" customHeight="1">
      <c r="AL86" s="11" t="s">
        <v>235</v>
      </c>
      <c r="AM86" s="11" t="s">
        <v>554</v>
      </c>
      <c r="AN86" s="11" t="str">
        <f t="shared" si="3"/>
        <v>05RIONEGRO</v>
      </c>
      <c r="AO86" s="11" t="s">
        <v>555</v>
      </c>
    </row>
    <row r="87" spans="38:41" ht="15.75" customHeight="1">
      <c r="AL87" s="11" t="s">
        <v>235</v>
      </c>
      <c r="AM87" s="11" t="s">
        <v>556</v>
      </c>
      <c r="AN87" s="11" t="str">
        <f t="shared" si="3"/>
        <v>05SABANALARGA</v>
      </c>
      <c r="AO87" s="11" t="s">
        <v>557</v>
      </c>
    </row>
    <row r="88" spans="38:41" ht="15.75" customHeight="1">
      <c r="AL88" s="11" t="s">
        <v>235</v>
      </c>
      <c r="AM88" s="11" t="s">
        <v>558</v>
      </c>
      <c r="AN88" s="11" t="str">
        <f t="shared" si="3"/>
        <v>05SABANETA</v>
      </c>
      <c r="AO88" s="11" t="s">
        <v>559</v>
      </c>
    </row>
    <row r="89" spans="38:41" ht="15.75" customHeight="1">
      <c r="AL89" s="11" t="s">
        <v>235</v>
      </c>
      <c r="AM89" s="11" t="s">
        <v>560</v>
      </c>
      <c r="AN89" s="11" t="str">
        <f t="shared" si="3"/>
        <v>05SALGAR</v>
      </c>
      <c r="AO89" s="11" t="s">
        <v>561</v>
      </c>
    </row>
    <row r="90" spans="38:41" ht="15.75" customHeight="1">
      <c r="AL90" s="11" t="s">
        <v>235</v>
      </c>
      <c r="AM90" s="11" t="s">
        <v>562</v>
      </c>
      <c r="AN90" s="11" t="str">
        <f t="shared" si="3"/>
        <v>05SAN ANDRÉS DE CUERQUÍA</v>
      </c>
      <c r="AO90" s="11" t="s">
        <v>563</v>
      </c>
    </row>
    <row r="91" spans="38:41" ht="15.75" customHeight="1">
      <c r="AL91" s="11" t="s">
        <v>235</v>
      </c>
      <c r="AM91" s="11" t="s">
        <v>564</v>
      </c>
      <c r="AN91" s="11" t="str">
        <f t="shared" si="3"/>
        <v>05SAN CARLOS</v>
      </c>
      <c r="AO91" s="11" t="s">
        <v>565</v>
      </c>
    </row>
    <row r="92" spans="38:41" ht="15.75" customHeight="1">
      <c r="AL92" s="11" t="s">
        <v>235</v>
      </c>
      <c r="AM92" s="11" t="s">
        <v>566</v>
      </c>
      <c r="AN92" s="11" t="str">
        <f t="shared" si="3"/>
        <v>05SAN FRANCISCO</v>
      </c>
      <c r="AO92" s="11" t="s">
        <v>567</v>
      </c>
    </row>
    <row r="93" spans="38:41" ht="15.75" customHeight="1">
      <c r="AL93" s="11" t="s">
        <v>235</v>
      </c>
      <c r="AM93" s="11" t="s">
        <v>568</v>
      </c>
      <c r="AN93" s="11" t="str">
        <f t="shared" si="3"/>
        <v>05SAN JERÓNIMO</v>
      </c>
      <c r="AO93" s="11" t="s">
        <v>569</v>
      </c>
    </row>
    <row r="94" spans="38:41" ht="15.75" customHeight="1">
      <c r="AL94" s="11" t="s">
        <v>235</v>
      </c>
      <c r="AM94" s="11" t="s">
        <v>570</v>
      </c>
      <c r="AN94" s="11" t="str">
        <f t="shared" si="3"/>
        <v>05SAN JOSÉ DE LA MONTAÑA</v>
      </c>
      <c r="AO94" s="11" t="s">
        <v>571</v>
      </c>
    </row>
    <row r="95" spans="38:41" ht="15.75" customHeight="1">
      <c r="AL95" s="11" t="s">
        <v>235</v>
      </c>
      <c r="AM95" s="11" t="s">
        <v>572</v>
      </c>
      <c r="AN95" s="11" t="str">
        <f t="shared" si="3"/>
        <v>05SAN JUAN DE URABÁ</v>
      </c>
      <c r="AO95" s="11" t="s">
        <v>573</v>
      </c>
    </row>
    <row r="96" spans="38:41" ht="15.75" customHeight="1">
      <c r="AL96" s="11" t="s">
        <v>235</v>
      </c>
      <c r="AM96" s="11" t="s">
        <v>574</v>
      </c>
      <c r="AN96" s="11" t="str">
        <f t="shared" si="3"/>
        <v>05SAN LUIS</v>
      </c>
      <c r="AO96" s="11" t="s">
        <v>575</v>
      </c>
    </row>
    <row r="97" spans="38:41" ht="15.75" customHeight="1">
      <c r="AL97" s="11" t="s">
        <v>235</v>
      </c>
      <c r="AM97" s="11" t="s">
        <v>576</v>
      </c>
      <c r="AN97" s="11" t="str">
        <f t="shared" si="3"/>
        <v>05SAN PEDRO DE LOS MILAGROS</v>
      </c>
      <c r="AO97" s="11" t="s">
        <v>577</v>
      </c>
    </row>
    <row r="98" spans="38:41" ht="15.75" customHeight="1">
      <c r="AL98" s="11" t="s">
        <v>235</v>
      </c>
      <c r="AM98" s="11" t="s">
        <v>578</v>
      </c>
      <c r="AN98" s="11" t="str">
        <f t="shared" si="3"/>
        <v>05SAN PEDRO DE URABA</v>
      </c>
      <c r="AO98" s="11" t="s">
        <v>579</v>
      </c>
    </row>
    <row r="99" spans="38:41" ht="15.75" customHeight="1">
      <c r="AL99" s="11" t="s">
        <v>235</v>
      </c>
      <c r="AM99" s="11" t="s">
        <v>580</v>
      </c>
      <c r="AN99" s="11" t="str">
        <f t="shared" si="3"/>
        <v>05SAN RAFAEL</v>
      </c>
      <c r="AO99" s="11" t="s">
        <v>581</v>
      </c>
    </row>
    <row r="100" spans="38:41" ht="15.75" customHeight="1">
      <c r="AL100" s="11" t="s">
        <v>235</v>
      </c>
      <c r="AM100" s="11" t="s">
        <v>582</v>
      </c>
      <c r="AN100" s="11" t="str">
        <f t="shared" si="3"/>
        <v>05SAN ROQUE</v>
      </c>
      <c r="AO100" s="11" t="s">
        <v>583</v>
      </c>
    </row>
    <row r="101" spans="38:41" ht="15.75" customHeight="1">
      <c r="AL101" s="11" t="s">
        <v>235</v>
      </c>
      <c r="AM101" s="11" t="s">
        <v>584</v>
      </c>
      <c r="AN101" s="11" t="str">
        <f t="shared" si="3"/>
        <v>05SAN VICENTE FERRER</v>
      </c>
      <c r="AO101" s="11" t="s">
        <v>585</v>
      </c>
    </row>
    <row r="102" spans="38:41" ht="15.75" customHeight="1">
      <c r="AL102" s="11" t="s">
        <v>235</v>
      </c>
      <c r="AM102" s="11" t="s">
        <v>586</v>
      </c>
      <c r="AN102" s="11" t="str">
        <f t="shared" si="3"/>
        <v>05SANTA BÁRBARA</v>
      </c>
      <c r="AO102" s="11" t="s">
        <v>587</v>
      </c>
    </row>
    <row r="103" spans="38:41" ht="15.75" customHeight="1">
      <c r="AL103" s="11" t="s">
        <v>235</v>
      </c>
      <c r="AM103" s="11" t="s">
        <v>588</v>
      </c>
      <c r="AN103" s="11" t="str">
        <f t="shared" si="3"/>
        <v>05SANTA ROSA DE OSOS</v>
      </c>
      <c r="AO103" s="11" t="s">
        <v>589</v>
      </c>
    </row>
    <row r="104" spans="38:41" ht="15.75" customHeight="1">
      <c r="AL104" s="11" t="s">
        <v>235</v>
      </c>
      <c r="AM104" s="11" t="s">
        <v>590</v>
      </c>
      <c r="AN104" s="11" t="str">
        <f t="shared" si="3"/>
        <v>05SANTO DOMINGO</v>
      </c>
      <c r="AO104" s="11" t="s">
        <v>591</v>
      </c>
    </row>
    <row r="105" spans="38:41" ht="15.75" customHeight="1">
      <c r="AL105" s="11" t="s">
        <v>235</v>
      </c>
      <c r="AM105" s="11" t="s">
        <v>592</v>
      </c>
      <c r="AN105" s="11" t="str">
        <f t="shared" si="3"/>
        <v>05EL SANTUARIO</v>
      </c>
      <c r="AO105" s="11" t="s">
        <v>593</v>
      </c>
    </row>
    <row r="106" spans="38:41" ht="15.75" customHeight="1">
      <c r="AL106" s="11" t="s">
        <v>235</v>
      </c>
      <c r="AM106" s="11" t="s">
        <v>594</v>
      </c>
      <c r="AN106" s="11" t="str">
        <f t="shared" si="3"/>
        <v>05SEGOVIA</v>
      </c>
      <c r="AO106" s="11" t="s">
        <v>595</v>
      </c>
    </row>
    <row r="107" spans="38:41" ht="15.75" customHeight="1">
      <c r="AL107" s="11" t="s">
        <v>235</v>
      </c>
      <c r="AM107" s="11" t="s">
        <v>596</v>
      </c>
      <c r="AN107" s="11" t="str">
        <f t="shared" si="3"/>
        <v>05SONSON</v>
      </c>
      <c r="AO107" s="11" t="s">
        <v>597</v>
      </c>
    </row>
    <row r="108" spans="38:41" ht="15.75" customHeight="1">
      <c r="AL108" s="11" t="s">
        <v>235</v>
      </c>
      <c r="AM108" s="11" t="s">
        <v>598</v>
      </c>
      <c r="AN108" s="11" t="str">
        <f t="shared" si="3"/>
        <v>05SOPETRÁN</v>
      </c>
      <c r="AO108" s="11" t="s">
        <v>599</v>
      </c>
    </row>
    <row r="109" spans="38:41" ht="15.75" customHeight="1">
      <c r="AL109" s="11" t="s">
        <v>235</v>
      </c>
      <c r="AM109" s="11" t="s">
        <v>600</v>
      </c>
      <c r="AN109" s="11" t="str">
        <f t="shared" si="3"/>
        <v>05TÁMESIS</v>
      </c>
      <c r="AO109" s="11" t="s">
        <v>601</v>
      </c>
    </row>
    <row r="110" spans="38:41" ht="15.75" customHeight="1">
      <c r="AL110" s="11" t="s">
        <v>235</v>
      </c>
      <c r="AM110" s="11" t="s">
        <v>602</v>
      </c>
      <c r="AN110" s="11" t="str">
        <f t="shared" si="3"/>
        <v>05TARAZÁ</v>
      </c>
      <c r="AO110" s="11" t="s">
        <v>603</v>
      </c>
    </row>
    <row r="111" spans="38:41" ht="15.75" customHeight="1">
      <c r="AL111" s="11" t="s">
        <v>235</v>
      </c>
      <c r="AM111" s="11" t="s">
        <v>604</v>
      </c>
      <c r="AN111" s="11" t="str">
        <f t="shared" si="3"/>
        <v>05TARSO</v>
      </c>
      <c r="AO111" s="11" t="s">
        <v>605</v>
      </c>
    </row>
    <row r="112" spans="38:41" ht="15.75" customHeight="1">
      <c r="AL112" s="11" t="s">
        <v>235</v>
      </c>
      <c r="AM112" s="11" t="s">
        <v>606</v>
      </c>
      <c r="AN112" s="11" t="str">
        <f t="shared" si="3"/>
        <v>05TITIRIBÍ</v>
      </c>
      <c r="AO112" s="11" t="s">
        <v>607</v>
      </c>
    </row>
    <row r="113" spans="38:41" ht="15.75" customHeight="1">
      <c r="AL113" s="11" t="s">
        <v>235</v>
      </c>
      <c r="AM113" s="11" t="s">
        <v>608</v>
      </c>
      <c r="AN113" s="11" t="str">
        <f t="shared" si="3"/>
        <v>05TOLEDO</v>
      </c>
      <c r="AO113" s="11" t="s">
        <v>609</v>
      </c>
    </row>
    <row r="114" spans="38:41" ht="15.75" customHeight="1">
      <c r="AL114" s="11" t="s">
        <v>235</v>
      </c>
      <c r="AM114" s="11" t="s">
        <v>610</v>
      </c>
      <c r="AN114" s="11" t="str">
        <f t="shared" si="3"/>
        <v>05TURBO</v>
      </c>
      <c r="AO114" s="11" t="s">
        <v>611</v>
      </c>
    </row>
    <row r="115" spans="38:41" ht="15.75" customHeight="1">
      <c r="AL115" s="11" t="s">
        <v>235</v>
      </c>
      <c r="AM115" s="11" t="s">
        <v>612</v>
      </c>
      <c r="AN115" s="11" t="str">
        <f t="shared" si="3"/>
        <v>05URAMITA</v>
      </c>
      <c r="AO115" s="11" t="s">
        <v>613</v>
      </c>
    </row>
    <row r="116" spans="38:41" ht="15.75" customHeight="1">
      <c r="AL116" s="11" t="s">
        <v>235</v>
      </c>
      <c r="AM116" s="11" t="s">
        <v>614</v>
      </c>
      <c r="AN116" s="11" t="str">
        <f t="shared" si="3"/>
        <v>05URRAO</v>
      </c>
      <c r="AO116" s="11" t="s">
        <v>615</v>
      </c>
    </row>
    <row r="117" spans="38:41" ht="15.75" customHeight="1">
      <c r="AL117" s="11" t="s">
        <v>235</v>
      </c>
      <c r="AM117" s="11" t="s">
        <v>616</v>
      </c>
      <c r="AN117" s="11" t="str">
        <f t="shared" si="3"/>
        <v>05VALDIVIA</v>
      </c>
      <c r="AO117" s="11" t="s">
        <v>617</v>
      </c>
    </row>
    <row r="118" spans="38:41" ht="15.75" customHeight="1">
      <c r="AL118" s="11" t="s">
        <v>235</v>
      </c>
      <c r="AM118" s="11" t="s">
        <v>618</v>
      </c>
      <c r="AN118" s="11" t="str">
        <f t="shared" si="3"/>
        <v>05VALPARAÍSO</v>
      </c>
      <c r="AO118" s="11" t="s">
        <v>619</v>
      </c>
    </row>
    <row r="119" spans="38:41" ht="15.75" customHeight="1">
      <c r="AL119" s="11" t="s">
        <v>235</v>
      </c>
      <c r="AM119" s="11" t="s">
        <v>620</v>
      </c>
      <c r="AN119" s="11" t="str">
        <f t="shared" si="3"/>
        <v>05VEGACHÍ</v>
      </c>
      <c r="AO119" s="11" t="s">
        <v>621</v>
      </c>
    </row>
    <row r="120" spans="38:41" ht="15.75" customHeight="1">
      <c r="AL120" s="11" t="s">
        <v>235</v>
      </c>
      <c r="AM120" s="11" t="s">
        <v>622</v>
      </c>
      <c r="AN120" s="11" t="str">
        <f t="shared" si="3"/>
        <v>05VENECIA</v>
      </c>
      <c r="AO120" s="11" t="s">
        <v>623</v>
      </c>
    </row>
    <row r="121" spans="38:41" ht="15.75" customHeight="1">
      <c r="AL121" s="11" t="s">
        <v>235</v>
      </c>
      <c r="AM121" s="11" t="s">
        <v>624</v>
      </c>
      <c r="AN121" s="11" t="str">
        <f t="shared" si="3"/>
        <v>05VIGÍA DEL FUERTE</v>
      </c>
      <c r="AO121" s="11" t="s">
        <v>625</v>
      </c>
    </row>
    <row r="122" spans="38:41" ht="15.75" customHeight="1">
      <c r="AL122" s="11" t="s">
        <v>235</v>
      </c>
      <c r="AM122" s="11" t="s">
        <v>626</v>
      </c>
      <c r="AN122" s="11" t="str">
        <f t="shared" si="3"/>
        <v>05YALÍ</v>
      </c>
      <c r="AO122" s="11" t="s">
        <v>627</v>
      </c>
    </row>
    <row r="123" spans="38:41" ht="15.75" customHeight="1">
      <c r="AL123" s="11" t="s">
        <v>235</v>
      </c>
      <c r="AM123" s="11" t="s">
        <v>628</v>
      </c>
      <c r="AN123" s="11" t="str">
        <f t="shared" si="3"/>
        <v>05YARUMAL</v>
      </c>
      <c r="AO123" s="11" t="s">
        <v>629</v>
      </c>
    </row>
    <row r="124" spans="38:41" ht="15.75" customHeight="1">
      <c r="AL124" s="11" t="s">
        <v>235</v>
      </c>
      <c r="AM124" s="11" t="s">
        <v>630</v>
      </c>
      <c r="AN124" s="11" t="str">
        <f t="shared" si="3"/>
        <v>05YOLOMBÓ</v>
      </c>
      <c r="AO124" s="11" t="s">
        <v>631</v>
      </c>
    </row>
    <row r="125" spans="38:41" ht="15.75" customHeight="1">
      <c r="AL125" s="11" t="s">
        <v>235</v>
      </c>
      <c r="AM125" s="11" t="s">
        <v>632</v>
      </c>
      <c r="AN125" s="11" t="str">
        <f t="shared" si="3"/>
        <v>05YONDÓ</v>
      </c>
      <c r="AO125" s="11" t="s">
        <v>633</v>
      </c>
    </row>
    <row r="126" spans="38:41" ht="15.75" customHeight="1">
      <c r="AL126" s="11" t="s">
        <v>235</v>
      </c>
      <c r="AM126" s="11" t="s">
        <v>634</v>
      </c>
      <c r="AN126" s="11" t="str">
        <f t="shared" si="3"/>
        <v>05ZARAGOZA</v>
      </c>
      <c r="AO126" s="11" t="s">
        <v>635</v>
      </c>
    </row>
    <row r="127" spans="38:41" ht="15.75" customHeight="1">
      <c r="AL127" s="11" t="s">
        <v>286</v>
      </c>
      <c r="AM127" s="11" t="s">
        <v>636</v>
      </c>
      <c r="AN127" s="11" t="str">
        <f t="shared" si="3"/>
        <v>08BARRANQUILLA</v>
      </c>
      <c r="AO127" s="11" t="s">
        <v>637</v>
      </c>
    </row>
    <row r="128" spans="38:41" ht="15.75" customHeight="1">
      <c r="AL128" s="11" t="s">
        <v>286</v>
      </c>
      <c r="AM128" s="11" t="s">
        <v>638</v>
      </c>
      <c r="AN128" s="11" t="str">
        <f t="shared" si="3"/>
        <v>08BARANOA</v>
      </c>
      <c r="AO128" s="11" t="s">
        <v>639</v>
      </c>
    </row>
    <row r="129" spans="38:41" ht="15.75" customHeight="1">
      <c r="AL129" s="11" t="s">
        <v>286</v>
      </c>
      <c r="AM129" s="11" t="s">
        <v>640</v>
      </c>
      <c r="AN129" s="11" t="str">
        <f t="shared" si="3"/>
        <v>08CAMPO DE LA CRUZ</v>
      </c>
      <c r="AO129" s="11" t="s">
        <v>641</v>
      </c>
    </row>
    <row r="130" spans="38:41" ht="15.75" customHeight="1">
      <c r="AL130" s="11" t="s">
        <v>286</v>
      </c>
      <c r="AM130" s="11" t="s">
        <v>642</v>
      </c>
      <c r="AN130" s="11" t="str">
        <f t="shared" si="3"/>
        <v>08CANDELARIA</v>
      </c>
      <c r="AO130" s="11" t="s">
        <v>643</v>
      </c>
    </row>
    <row r="131" spans="38:41" ht="15.75" customHeight="1">
      <c r="AL131" s="11" t="s">
        <v>286</v>
      </c>
      <c r="AM131" s="11" t="s">
        <v>644</v>
      </c>
      <c r="AN131" s="11" t="str">
        <f t="shared" si="3"/>
        <v>08GALAPA</v>
      </c>
      <c r="AO131" s="11" t="s">
        <v>645</v>
      </c>
    </row>
    <row r="132" spans="38:41" ht="15.75" customHeight="1">
      <c r="AL132" s="11" t="s">
        <v>286</v>
      </c>
      <c r="AM132" s="11" t="s">
        <v>646</v>
      </c>
      <c r="AN132" s="11" t="str">
        <f t="shared" si="3"/>
        <v>08JUAN DE ACOSTA</v>
      </c>
      <c r="AO132" s="11" t="s">
        <v>647</v>
      </c>
    </row>
    <row r="133" spans="38:41" ht="15.75" customHeight="1">
      <c r="AL133" s="11" t="s">
        <v>286</v>
      </c>
      <c r="AM133" s="11" t="s">
        <v>648</v>
      </c>
      <c r="AN133" s="11" t="str">
        <f t="shared" si="3"/>
        <v>08LURUACO</v>
      </c>
      <c r="AO133" s="11" t="s">
        <v>649</v>
      </c>
    </row>
    <row r="134" spans="38:41" ht="15.75" customHeight="1">
      <c r="AL134" s="11" t="s">
        <v>286</v>
      </c>
      <c r="AM134" s="11" t="s">
        <v>650</v>
      </c>
      <c r="AN134" s="11" t="str">
        <f t="shared" si="3"/>
        <v>08MALAMBO</v>
      </c>
      <c r="AO134" s="11" t="s">
        <v>651</v>
      </c>
    </row>
    <row r="135" spans="38:41" ht="15.75" customHeight="1">
      <c r="AL135" s="11" t="s">
        <v>286</v>
      </c>
      <c r="AM135" s="11" t="s">
        <v>652</v>
      </c>
      <c r="AN135" s="11" t="str">
        <f t="shared" si="3"/>
        <v>08MANATÍ</v>
      </c>
      <c r="AO135" s="11" t="s">
        <v>653</v>
      </c>
    </row>
    <row r="136" spans="38:41" ht="15.75" customHeight="1">
      <c r="AL136" s="11" t="s">
        <v>286</v>
      </c>
      <c r="AM136" s="11" t="s">
        <v>654</v>
      </c>
      <c r="AN136" s="11" t="str">
        <f t="shared" si="3"/>
        <v>08PALMAR DE VARELA</v>
      </c>
      <c r="AO136" s="11" t="s">
        <v>655</v>
      </c>
    </row>
    <row r="137" spans="38:41" ht="15.75" customHeight="1">
      <c r="AL137" s="11" t="s">
        <v>286</v>
      </c>
      <c r="AM137" s="11" t="s">
        <v>656</v>
      </c>
      <c r="AN137" s="11" t="str">
        <f t="shared" si="3"/>
        <v>08PIOJÓ</v>
      </c>
      <c r="AO137" s="11" t="s">
        <v>657</v>
      </c>
    </row>
    <row r="138" spans="38:41" ht="15.75" customHeight="1">
      <c r="AL138" s="11" t="s">
        <v>286</v>
      </c>
      <c r="AM138" s="11" t="s">
        <v>658</v>
      </c>
      <c r="AN138" s="11" t="str">
        <f t="shared" si="3"/>
        <v>08POLONUEVO</v>
      </c>
      <c r="AO138" s="11" t="s">
        <v>659</v>
      </c>
    </row>
    <row r="139" spans="38:41" ht="15.75" customHeight="1">
      <c r="AL139" s="11" t="s">
        <v>286</v>
      </c>
      <c r="AM139" s="11" t="s">
        <v>660</v>
      </c>
      <c r="AN139" s="11" t="str">
        <f t="shared" si="3"/>
        <v>08PONEDERA</v>
      </c>
      <c r="AO139" s="11" t="s">
        <v>661</v>
      </c>
    </row>
    <row r="140" spans="38:41" ht="15.75" customHeight="1">
      <c r="AL140" s="11" t="s">
        <v>286</v>
      </c>
      <c r="AM140" s="11" t="s">
        <v>662</v>
      </c>
      <c r="AN140" s="11" t="str">
        <f t="shared" si="3"/>
        <v>08PUERTO COLOMBIA</v>
      </c>
      <c r="AO140" s="11" t="s">
        <v>663</v>
      </c>
    </row>
    <row r="141" spans="38:41" ht="15.75" customHeight="1">
      <c r="AL141" s="11" t="s">
        <v>286</v>
      </c>
      <c r="AM141" s="11" t="s">
        <v>664</v>
      </c>
      <c r="AN141" s="11" t="str">
        <f t="shared" si="3"/>
        <v>08REPELÓN</v>
      </c>
      <c r="AO141" s="11" t="s">
        <v>665</v>
      </c>
    </row>
    <row r="142" spans="38:41" ht="15.75" customHeight="1">
      <c r="AL142" s="11" t="s">
        <v>286</v>
      </c>
      <c r="AM142" s="11" t="s">
        <v>666</v>
      </c>
      <c r="AN142" s="11" t="str">
        <f t="shared" si="3"/>
        <v>08SABANAGRANDE</v>
      </c>
      <c r="AO142" s="11" t="s">
        <v>667</v>
      </c>
    </row>
    <row r="143" spans="38:41" ht="15.75" customHeight="1">
      <c r="AL143" s="11" t="s">
        <v>286</v>
      </c>
      <c r="AM143" s="11" t="s">
        <v>556</v>
      </c>
      <c r="AN143" s="11" t="str">
        <f t="shared" si="3"/>
        <v>08SABANALARGA</v>
      </c>
      <c r="AO143" s="11" t="s">
        <v>668</v>
      </c>
    </row>
    <row r="144" spans="38:41" ht="15.75" customHeight="1">
      <c r="AL144" s="11" t="s">
        <v>286</v>
      </c>
      <c r="AM144" s="11" t="s">
        <v>669</v>
      </c>
      <c r="AN144" s="11" t="str">
        <f t="shared" si="3"/>
        <v>08SANTA LUCÍA</v>
      </c>
      <c r="AO144" s="11" t="s">
        <v>670</v>
      </c>
    </row>
    <row r="145" spans="38:41" ht="15.75" customHeight="1">
      <c r="AL145" s="11" t="s">
        <v>286</v>
      </c>
      <c r="AM145" s="11" t="s">
        <v>671</v>
      </c>
      <c r="AN145" s="11" t="str">
        <f t="shared" si="3"/>
        <v>08SANTO TOMÁS</v>
      </c>
      <c r="AO145" s="11" t="s">
        <v>672</v>
      </c>
    </row>
    <row r="146" spans="38:41" ht="15.75" customHeight="1">
      <c r="AL146" s="11" t="s">
        <v>286</v>
      </c>
      <c r="AM146" s="11" t="s">
        <v>673</v>
      </c>
      <c r="AN146" s="11" t="str">
        <f t="shared" si="3"/>
        <v>08SOLEDAD</v>
      </c>
      <c r="AO146" s="11" t="s">
        <v>674</v>
      </c>
    </row>
    <row r="147" spans="38:41" ht="15.75" customHeight="1">
      <c r="AL147" s="11" t="s">
        <v>286</v>
      </c>
      <c r="AM147" s="11" t="s">
        <v>675</v>
      </c>
      <c r="AN147" s="11" t="str">
        <f t="shared" si="3"/>
        <v>08SUAN</v>
      </c>
      <c r="AO147" s="11" t="s">
        <v>676</v>
      </c>
    </row>
    <row r="148" spans="38:41" ht="15.75" customHeight="1">
      <c r="AL148" s="11" t="s">
        <v>286</v>
      </c>
      <c r="AM148" s="11" t="s">
        <v>677</v>
      </c>
      <c r="AN148" s="11" t="str">
        <f t="shared" si="3"/>
        <v>08TUBARÁ</v>
      </c>
      <c r="AO148" s="11" t="s">
        <v>678</v>
      </c>
    </row>
    <row r="149" spans="38:41" ht="15.75" customHeight="1">
      <c r="AL149" s="11" t="s">
        <v>286</v>
      </c>
      <c r="AM149" s="11" t="s">
        <v>679</v>
      </c>
      <c r="AN149" s="11" t="str">
        <f t="shared" si="3"/>
        <v>08USIACURÍ</v>
      </c>
      <c r="AO149" s="11" t="s">
        <v>680</v>
      </c>
    </row>
    <row r="150" spans="38:41" ht="15.75" customHeight="1">
      <c r="AL150" s="11" t="s">
        <v>296</v>
      </c>
      <c r="AM150" s="11" t="s">
        <v>681</v>
      </c>
      <c r="AN150" s="11" t="str">
        <f t="shared" si="3"/>
        <v>11BOGOTÁ, D.C.</v>
      </c>
      <c r="AO150" s="11" t="s">
        <v>682</v>
      </c>
    </row>
    <row r="151" spans="38:41" ht="15.75" customHeight="1">
      <c r="AL151" s="11" t="s">
        <v>306</v>
      </c>
      <c r="AM151" s="11" t="s">
        <v>683</v>
      </c>
      <c r="AN151" s="11" t="str">
        <f t="shared" si="3"/>
        <v>13CARTAGENA</v>
      </c>
      <c r="AO151" s="11" t="s">
        <v>684</v>
      </c>
    </row>
    <row r="152" spans="38:41" ht="15.75" customHeight="1">
      <c r="AL152" s="11" t="s">
        <v>306</v>
      </c>
      <c r="AM152" s="11" t="s">
        <v>685</v>
      </c>
      <c r="AN152" s="11" t="str">
        <f t="shared" si="3"/>
        <v>13ACHÍ</v>
      </c>
      <c r="AO152" s="11" t="s">
        <v>686</v>
      </c>
    </row>
    <row r="153" spans="38:41" ht="15.75" customHeight="1">
      <c r="AL153" s="11" t="s">
        <v>306</v>
      </c>
      <c r="AM153" s="11" t="s">
        <v>687</v>
      </c>
      <c r="AN153" s="11" t="str">
        <f t="shared" si="3"/>
        <v>13ALTOS DEL ROSARIO</v>
      </c>
      <c r="AO153" s="11" t="s">
        <v>688</v>
      </c>
    </row>
    <row r="154" spans="38:41" ht="15.75" customHeight="1">
      <c r="AL154" s="11" t="s">
        <v>306</v>
      </c>
      <c r="AM154" s="11" t="s">
        <v>689</v>
      </c>
      <c r="AN154" s="11" t="str">
        <f t="shared" si="3"/>
        <v>13ARENAL</v>
      </c>
      <c r="AO154" s="11" t="s">
        <v>690</v>
      </c>
    </row>
    <row r="155" spans="38:41" ht="15.75" customHeight="1">
      <c r="AL155" s="11" t="s">
        <v>306</v>
      </c>
      <c r="AM155" s="11" t="s">
        <v>691</v>
      </c>
      <c r="AN155" s="11" t="str">
        <f t="shared" si="3"/>
        <v>13ARJONA</v>
      </c>
      <c r="AO155" s="11" t="s">
        <v>692</v>
      </c>
    </row>
    <row r="156" spans="38:41" ht="15.75" customHeight="1">
      <c r="AL156" s="11" t="s">
        <v>306</v>
      </c>
      <c r="AM156" s="11" t="s">
        <v>693</v>
      </c>
      <c r="AN156" s="11" t="str">
        <f t="shared" si="3"/>
        <v>13ARROYOHONDO</v>
      </c>
      <c r="AO156" s="11" t="s">
        <v>694</v>
      </c>
    </row>
    <row r="157" spans="38:41" ht="15.75" customHeight="1">
      <c r="AL157" s="11" t="s">
        <v>306</v>
      </c>
      <c r="AM157" s="11" t="s">
        <v>695</v>
      </c>
      <c r="AN157" s="11" t="str">
        <f t="shared" si="3"/>
        <v>13BARRANCO DE LOBA</v>
      </c>
      <c r="AO157" s="11" t="s">
        <v>696</v>
      </c>
    </row>
    <row r="158" spans="38:41" ht="15.75" customHeight="1">
      <c r="AL158" s="11" t="s">
        <v>306</v>
      </c>
      <c r="AM158" s="11" t="s">
        <v>697</v>
      </c>
      <c r="AN158" s="11" t="str">
        <f t="shared" si="3"/>
        <v>13CALAMAR</v>
      </c>
      <c r="AO158" s="11" t="s">
        <v>698</v>
      </c>
    </row>
    <row r="159" spans="38:41" ht="15.75" customHeight="1">
      <c r="AL159" s="11" t="s">
        <v>306</v>
      </c>
      <c r="AM159" s="11" t="s">
        <v>699</v>
      </c>
      <c r="AN159" s="11" t="str">
        <f t="shared" si="3"/>
        <v>13CANTAGALLO</v>
      </c>
      <c r="AO159" s="11" t="s">
        <v>700</v>
      </c>
    </row>
    <row r="160" spans="38:41" ht="15.75" customHeight="1">
      <c r="AL160" s="11" t="s">
        <v>306</v>
      </c>
      <c r="AM160" s="11" t="s">
        <v>701</v>
      </c>
      <c r="AN160" s="11" t="str">
        <f t="shared" si="3"/>
        <v>13CICUCO</v>
      </c>
      <c r="AO160" s="11" t="s">
        <v>702</v>
      </c>
    </row>
    <row r="161" spans="38:41" ht="15.75" customHeight="1">
      <c r="AL161" s="11" t="s">
        <v>306</v>
      </c>
      <c r="AM161" s="11" t="s">
        <v>361</v>
      </c>
      <c r="AN161" s="11" t="str">
        <f t="shared" si="3"/>
        <v>13CÓRDOBA</v>
      </c>
      <c r="AO161" s="11" t="s">
        <v>703</v>
      </c>
    </row>
    <row r="162" spans="38:41" ht="15.75" customHeight="1">
      <c r="AL162" s="11" t="s">
        <v>306</v>
      </c>
      <c r="AM162" s="11" t="s">
        <v>60</v>
      </c>
      <c r="AN162" s="11" t="str">
        <f t="shared" si="3"/>
        <v>13CLEMENCIA</v>
      </c>
      <c r="AO162" s="11" t="s">
        <v>704</v>
      </c>
    </row>
    <row r="163" spans="38:41" ht="15.75" customHeight="1">
      <c r="AL163" s="11" t="s">
        <v>306</v>
      </c>
      <c r="AM163" s="11" t="s">
        <v>705</v>
      </c>
      <c r="AN163" s="11" t="str">
        <f t="shared" si="3"/>
        <v>13EL CARMEN DE BOLÍVAR</v>
      </c>
      <c r="AO163" s="11" t="s">
        <v>706</v>
      </c>
    </row>
    <row r="164" spans="38:41" ht="15.75" customHeight="1">
      <c r="AL164" s="11" t="s">
        <v>306</v>
      </c>
      <c r="AM164" s="11" t="s">
        <v>707</v>
      </c>
      <c r="AN164" s="11" t="str">
        <f t="shared" si="3"/>
        <v>13EL GUAMO</v>
      </c>
      <c r="AO164" s="11" t="s">
        <v>708</v>
      </c>
    </row>
    <row r="165" spans="38:41" ht="15.75" customHeight="1">
      <c r="AL165" s="11" t="s">
        <v>306</v>
      </c>
      <c r="AM165" s="11" t="s">
        <v>709</v>
      </c>
      <c r="AN165" s="11" t="str">
        <f t="shared" si="3"/>
        <v>13EL PEÑÓN</v>
      </c>
      <c r="AO165" s="11" t="s">
        <v>710</v>
      </c>
    </row>
    <row r="166" spans="38:41" ht="15.75" customHeight="1">
      <c r="AL166" s="11" t="s">
        <v>306</v>
      </c>
      <c r="AM166" s="11" t="s">
        <v>711</v>
      </c>
      <c r="AN166" s="11" t="str">
        <f t="shared" si="3"/>
        <v>13HATILLO DE LOBA</v>
      </c>
      <c r="AO166" s="11" t="s">
        <v>712</v>
      </c>
    </row>
    <row r="167" spans="38:41" ht="15.75" customHeight="1">
      <c r="AL167" s="11" t="s">
        <v>306</v>
      </c>
      <c r="AM167" s="11" t="s">
        <v>713</v>
      </c>
      <c r="AN167" s="11" t="str">
        <f t="shared" si="3"/>
        <v>13MAGANGUÉ</v>
      </c>
      <c r="AO167" s="11" t="s">
        <v>714</v>
      </c>
    </row>
    <row r="168" spans="38:41" ht="15.75" customHeight="1">
      <c r="AL168" s="11" t="s">
        <v>306</v>
      </c>
      <c r="AM168" s="11" t="s">
        <v>715</v>
      </c>
      <c r="AN168" s="11" t="str">
        <f t="shared" si="3"/>
        <v>13MAHATES</v>
      </c>
      <c r="AO168" s="11" t="s">
        <v>716</v>
      </c>
    </row>
    <row r="169" spans="38:41" ht="15.75" customHeight="1">
      <c r="AL169" s="11" t="s">
        <v>306</v>
      </c>
      <c r="AM169" s="11" t="s">
        <v>717</v>
      </c>
      <c r="AN169" s="11" t="str">
        <f t="shared" si="3"/>
        <v>13MARGARITA</v>
      </c>
      <c r="AO169" s="11" t="s">
        <v>718</v>
      </c>
    </row>
    <row r="170" spans="38:41" ht="15.75" customHeight="1">
      <c r="AL170" s="11" t="s">
        <v>306</v>
      </c>
      <c r="AM170" s="11" t="s">
        <v>719</v>
      </c>
      <c r="AN170" s="11" t="str">
        <f t="shared" si="3"/>
        <v>13MARÍA LA BAJA</v>
      </c>
      <c r="AO170" s="11" t="s">
        <v>720</v>
      </c>
    </row>
    <row r="171" spans="38:41" ht="15.75" customHeight="1">
      <c r="AL171" s="11" t="s">
        <v>306</v>
      </c>
      <c r="AM171" s="11" t="s">
        <v>721</v>
      </c>
      <c r="AN171" s="11" t="str">
        <f t="shared" si="3"/>
        <v>13MONTECRISTO</v>
      </c>
      <c r="AO171" s="11" t="s">
        <v>722</v>
      </c>
    </row>
    <row r="172" spans="38:41" ht="15.75" customHeight="1">
      <c r="AL172" s="11" t="s">
        <v>306</v>
      </c>
      <c r="AM172" s="11" t="s">
        <v>723</v>
      </c>
      <c r="AN172" s="11" t="str">
        <f t="shared" si="3"/>
        <v>13MOMPÓS</v>
      </c>
      <c r="AO172" s="11" t="s">
        <v>724</v>
      </c>
    </row>
    <row r="173" spans="38:41" ht="15.75" customHeight="1">
      <c r="AL173" s="11" t="s">
        <v>306</v>
      </c>
      <c r="AM173" s="11" t="s">
        <v>725</v>
      </c>
      <c r="AN173" s="11" t="str">
        <f t="shared" si="3"/>
        <v>13MORALES</v>
      </c>
      <c r="AO173" s="11" t="s">
        <v>726</v>
      </c>
    </row>
    <row r="174" spans="38:41" ht="15.75" customHeight="1">
      <c r="AL174" s="11" t="s">
        <v>306</v>
      </c>
      <c r="AM174" s="11" t="s">
        <v>727</v>
      </c>
      <c r="AN174" s="11" t="str">
        <f t="shared" si="3"/>
        <v>13NOROSÍ</v>
      </c>
      <c r="AO174" s="11" t="s">
        <v>728</v>
      </c>
    </row>
    <row r="175" spans="38:41" ht="15.75" customHeight="1">
      <c r="AL175" s="11" t="s">
        <v>306</v>
      </c>
      <c r="AM175" s="11" t="s">
        <v>729</v>
      </c>
      <c r="AN175" s="11" t="str">
        <f t="shared" si="3"/>
        <v>13PINILLOS</v>
      </c>
      <c r="AO175" s="11" t="s">
        <v>730</v>
      </c>
    </row>
    <row r="176" spans="38:41" ht="15.75" customHeight="1">
      <c r="AL176" s="11" t="s">
        <v>306</v>
      </c>
      <c r="AM176" s="11" t="s">
        <v>731</v>
      </c>
      <c r="AN176" s="11" t="str">
        <f t="shared" si="3"/>
        <v>13REGIDOR</v>
      </c>
      <c r="AO176" s="11" t="s">
        <v>732</v>
      </c>
    </row>
    <row r="177" spans="38:41" ht="15.75" customHeight="1">
      <c r="AL177" s="11" t="s">
        <v>306</v>
      </c>
      <c r="AM177" s="11" t="s">
        <v>733</v>
      </c>
      <c r="AN177" s="11" t="str">
        <f t="shared" si="3"/>
        <v>13RÍO VIEJO</v>
      </c>
      <c r="AO177" s="11" t="s">
        <v>734</v>
      </c>
    </row>
    <row r="178" spans="38:41" ht="15.75" customHeight="1">
      <c r="AL178" s="11" t="s">
        <v>306</v>
      </c>
      <c r="AM178" s="11" t="s">
        <v>735</v>
      </c>
      <c r="AN178" s="11" t="str">
        <f t="shared" si="3"/>
        <v>13SAN CRISTÓBAL</v>
      </c>
      <c r="AO178" s="11" t="s">
        <v>736</v>
      </c>
    </row>
    <row r="179" spans="38:41" ht="15.75" customHeight="1">
      <c r="AL179" s="11" t="s">
        <v>306</v>
      </c>
      <c r="AM179" s="11" t="s">
        <v>737</v>
      </c>
      <c r="AN179" s="11" t="str">
        <f t="shared" si="3"/>
        <v>13SAN ESTANISLAO</v>
      </c>
      <c r="AO179" s="11" t="s">
        <v>738</v>
      </c>
    </row>
    <row r="180" spans="38:41" ht="15.75" customHeight="1">
      <c r="AL180" s="11" t="s">
        <v>306</v>
      </c>
      <c r="AM180" s="11" t="s">
        <v>739</v>
      </c>
      <c r="AN180" s="11" t="str">
        <f t="shared" si="3"/>
        <v>13SAN FERNANDO</v>
      </c>
      <c r="AO180" s="11" t="s">
        <v>740</v>
      </c>
    </row>
    <row r="181" spans="38:41" ht="15.75" customHeight="1">
      <c r="AL181" s="11" t="s">
        <v>306</v>
      </c>
      <c r="AM181" s="11" t="s">
        <v>741</v>
      </c>
      <c r="AN181" s="11" t="str">
        <f t="shared" si="3"/>
        <v>13SAN JACINTO</v>
      </c>
      <c r="AO181" s="11" t="s">
        <v>742</v>
      </c>
    </row>
    <row r="182" spans="38:41" ht="15.75" customHeight="1">
      <c r="AL182" s="11" t="s">
        <v>306</v>
      </c>
      <c r="AM182" s="11" t="s">
        <v>743</v>
      </c>
      <c r="AN182" s="11" t="str">
        <f t="shared" si="3"/>
        <v>13SAN JACINTO DEL CAUCA</v>
      </c>
      <c r="AO182" s="11" t="s">
        <v>744</v>
      </c>
    </row>
    <row r="183" spans="38:41" ht="15.75" customHeight="1">
      <c r="AL183" s="11" t="s">
        <v>306</v>
      </c>
      <c r="AM183" s="11" t="s">
        <v>745</v>
      </c>
      <c r="AN183" s="11" t="str">
        <f t="shared" si="3"/>
        <v>13SAN JUAN NEPOMUCENO</v>
      </c>
      <c r="AO183" s="11" t="s">
        <v>746</v>
      </c>
    </row>
    <row r="184" spans="38:41" ht="15.75" customHeight="1">
      <c r="AL184" s="11" t="s">
        <v>306</v>
      </c>
      <c r="AM184" s="11" t="s">
        <v>747</v>
      </c>
      <c r="AN184" s="11" t="str">
        <f t="shared" si="3"/>
        <v>13SAN MARTÍN DE LOBA</v>
      </c>
      <c r="AO184" s="11" t="s">
        <v>748</v>
      </c>
    </row>
    <row r="185" spans="38:41" ht="15.75" customHeight="1">
      <c r="AL185" s="11" t="s">
        <v>306</v>
      </c>
      <c r="AM185" s="11" t="s">
        <v>749</v>
      </c>
      <c r="AN185" s="11" t="str">
        <f t="shared" si="3"/>
        <v>13SAN PABLO</v>
      </c>
      <c r="AO185" s="11" t="s">
        <v>750</v>
      </c>
    </row>
    <row r="186" spans="38:41" ht="15.75" customHeight="1">
      <c r="AL186" s="11" t="s">
        <v>306</v>
      </c>
      <c r="AM186" s="11" t="s">
        <v>751</v>
      </c>
      <c r="AN186" s="11" t="str">
        <f t="shared" si="3"/>
        <v>13SANTA CATALINA</v>
      </c>
      <c r="AO186" s="11" t="s">
        <v>752</v>
      </c>
    </row>
    <row r="187" spans="38:41" ht="15.75" customHeight="1">
      <c r="AL187" s="11" t="s">
        <v>306</v>
      </c>
      <c r="AM187" s="11" t="s">
        <v>753</v>
      </c>
      <c r="AN187" s="11" t="str">
        <f t="shared" si="3"/>
        <v>13SANTA ROSA</v>
      </c>
      <c r="AO187" s="11" t="s">
        <v>754</v>
      </c>
    </row>
    <row r="188" spans="38:41" ht="15.75" customHeight="1">
      <c r="AL188" s="11" t="s">
        <v>306</v>
      </c>
      <c r="AM188" s="11" t="s">
        <v>755</v>
      </c>
      <c r="AN188" s="11" t="str">
        <f t="shared" si="3"/>
        <v>13SANTA ROSA DEL SUR</v>
      </c>
      <c r="AO188" s="11" t="s">
        <v>756</v>
      </c>
    </row>
    <row r="189" spans="38:41" ht="15.75" customHeight="1">
      <c r="AL189" s="11" t="s">
        <v>306</v>
      </c>
      <c r="AM189" s="11" t="s">
        <v>757</v>
      </c>
      <c r="AN189" s="11" t="str">
        <f t="shared" si="3"/>
        <v>13SIMITÍ</v>
      </c>
      <c r="AO189" s="11" t="s">
        <v>758</v>
      </c>
    </row>
    <row r="190" spans="38:41" ht="15.75" customHeight="1">
      <c r="AL190" s="11" t="s">
        <v>306</v>
      </c>
      <c r="AM190" s="11" t="s">
        <v>759</v>
      </c>
      <c r="AN190" s="11" t="str">
        <f t="shared" si="3"/>
        <v>13SOPLAVIENTO</v>
      </c>
      <c r="AO190" s="11" t="s">
        <v>760</v>
      </c>
    </row>
    <row r="191" spans="38:41" ht="15.75" customHeight="1">
      <c r="AL191" s="11" t="s">
        <v>306</v>
      </c>
      <c r="AM191" s="11" t="s">
        <v>761</v>
      </c>
      <c r="AN191" s="11" t="str">
        <f t="shared" si="3"/>
        <v>13TALAIGUA NUEVO</v>
      </c>
      <c r="AO191" s="11" t="s">
        <v>762</v>
      </c>
    </row>
    <row r="192" spans="38:41" ht="15.75" customHeight="1">
      <c r="AL192" s="11" t="s">
        <v>306</v>
      </c>
      <c r="AM192" s="11" t="s">
        <v>763</v>
      </c>
      <c r="AN192" s="11" t="str">
        <f t="shared" si="3"/>
        <v>13TIQUISIO</v>
      </c>
      <c r="AO192" s="11" t="s">
        <v>764</v>
      </c>
    </row>
    <row r="193" spans="38:41" ht="15.75" customHeight="1">
      <c r="AL193" s="11" t="s">
        <v>306</v>
      </c>
      <c r="AM193" s="11" t="s">
        <v>765</v>
      </c>
      <c r="AN193" s="11" t="str">
        <f t="shared" si="3"/>
        <v>13TURBACO</v>
      </c>
      <c r="AO193" s="11" t="s">
        <v>766</v>
      </c>
    </row>
    <row r="194" spans="38:41" ht="15.75" customHeight="1">
      <c r="AL194" s="11" t="s">
        <v>306</v>
      </c>
      <c r="AM194" s="11" t="s">
        <v>767</v>
      </c>
      <c r="AN194" s="11" t="str">
        <f t="shared" si="3"/>
        <v>13TURBANÁ</v>
      </c>
      <c r="AO194" s="11" t="s">
        <v>768</v>
      </c>
    </row>
    <row r="195" spans="38:41" ht="15.75" customHeight="1">
      <c r="AL195" s="11" t="s">
        <v>306</v>
      </c>
      <c r="AM195" s="11" t="s">
        <v>132</v>
      </c>
      <c r="AN195" s="11" t="str">
        <f t="shared" si="3"/>
        <v>13VILLANUEVA</v>
      </c>
      <c r="AO195" s="11" t="s">
        <v>769</v>
      </c>
    </row>
    <row r="196" spans="38:41" ht="15.75" customHeight="1">
      <c r="AL196" s="11" t="s">
        <v>306</v>
      </c>
      <c r="AM196" s="11" t="s">
        <v>770</v>
      </c>
      <c r="AN196" s="11" t="str">
        <f t="shared" si="3"/>
        <v>13ZAMBRANO</v>
      </c>
      <c r="AO196" s="11" t="s">
        <v>771</v>
      </c>
    </row>
    <row r="197" spans="38:41" ht="15.75" customHeight="1">
      <c r="AL197" s="11" t="s">
        <v>315</v>
      </c>
      <c r="AM197" s="11" t="s">
        <v>772</v>
      </c>
      <c r="AN197" s="11" t="str">
        <f t="shared" si="3"/>
        <v>15TUNJA</v>
      </c>
      <c r="AO197" s="11" t="s">
        <v>773</v>
      </c>
    </row>
    <row r="198" spans="38:41" ht="15.75" customHeight="1">
      <c r="AL198" s="11" t="s">
        <v>315</v>
      </c>
      <c r="AM198" s="11" t="s">
        <v>774</v>
      </c>
      <c r="AN198" s="11" t="str">
        <f t="shared" si="3"/>
        <v>15ALMEIDA</v>
      </c>
      <c r="AO198" s="11" t="s">
        <v>775</v>
      </c>
    </row>
    <row r="199" spans="38:41" ht="15.75" customHeight="1">
      <c r="AL199" s="11" t="s">
        <v>315</v>
      </c>
      <c r="AM199" s="11" t="s">
        <v>776</v>
      </c>
      <c r="AN199" s="11" t="str">
        <f t="shared" si="3"/>
        <v>15AQUITANIA</v>
      </c>
      <c r="AO199" s="11" t="s">
        <v>777</v>
      </c>
    </row>
    <row r="200" spans="38:41" ht="15.75" customHeight="1">
      <c r="AL200" s="11" t="s">
        <v>315</v>
      </c>
      <c r="AM200" s="11" t="s">
        <v>778</v>
      </c>
      <c r="AN200" s="11" t="str">
        <f t="shared" si="3"/>
        <v>15ARCABUCO</v>
      </c>
      <c r="AO200" s="11" t="s">
        <v>779</v>
      </c>
    </row>
    <row r="201" spans="38:41" ht="15.75" customHeight="1">
      <c r="AL201" s="11" t="s">
        <v>315</v>
      </c>
      <c r="AM201" s="11" t="s">
        <v>780</v>
      </c>
      <c r="AN201" s="11" t="str">
        <f t="shared" si="3"/>
        <v>15BELÉN</v>
      </c>
      <c r="AO201" s="11" t="s">
        <v>781</v>
      </c>
    </row>
    <row r="202" spans="38:41" ht="15.75" customHeight="1">
      <c r="AL202" s="11" t="s">
        <v>315</v>
      </c>
      <c r="AM202" s="11" t="s">
        <v>782</v>
      </c>
      <c r="AN202" s="11" t="str">
        <f t="shared" si="3"/>
        <v>15BERBEO</v>
      </c>
      <c r="AO202" s="11" t="s">
        <v>783</v>
      </c>
    </row>
    <row r="203" spans="38:41" ht="15.75" customHeight="1">
      <c r="AL203" s="11" t="s">
        <v>315</v>
      </c>
      <c r="AM203" s="11" t="s">
        <v>784</v>
      </c>
      <c r="AN203" s="11" t="str">
        <f t="shared" si="3"/>
        <v>15BETÉITIVA</v>
      </c>
      <c r="AO203" s="11" t="s">
        <v>785</v>
      </c>
    </row>
    <row r="204" spans="38:41" ht="15.75" customHeight="1">
      <c r="AL204" s="11" t="s">
        <v>315</v>
      </c>
      <c r="AM204" s="11" t="s">
        <v>786</v>
      </c>
      <c r="AN204" s="11" t="str">
        <f t="shared" si="3"/>
        <v>15BOAVITA</v>
      </c>
      <c r="AO204" s="11" t="s">
        <v>787</v>
      </c>
    </row>
    <row r="205" spans="38:41" ht="15.75" customHeight="1">
      <c r="AL205" s="11" t="s">
        <v>315</v>
      </c>
      <c r="AM205" s="11" t="s">
        <v>314</v>
      </c>
      <c r="AN205" s="11" t="str">
        <f t="shared" si="3"/>
        <v>15BOYACÁ</v>
      </c>
      <c r="AO205" s="11" t="s">
        <v>788</v>
      </c>
    </row>
    <row r="206" spans="38:41" ht="15.75" customHeight="1">
      <c r="AL206" s="11" t="s">
        <v>315</v>
      </c>
      <c r="AM206" s="11" t="s">
        <v>406</v>
      </c>
      <c r="AN206" s="11" t="str">
        <f t="shared" si="3"/>
        <v>15BRICEÑO</v>
      </c>
      <c r="AO206" s="11" t="s">
        <v>789</v>
      </c>
    </row>
    <row r="207" spans="38:41" ht="15.75" customHeight="1">
      <c r="AL207" s="11" t="s">
        <v>315</v>
      </c>
      <c r="AM207" s="11" t="s">
        <v>790</v>
      </c>
      <c r="AN207" s="11" t="str">
        <f t="shared" si="3"/>
        <v>15BUENAVISTA</v>
      </c>
      <c r="AO207" s="11" t="s">
        <v>791</v>
      </c>
    </row>
    <row r="208" spans="38:41" ht="15.75" customHeight="1">
      <c r="AL208" s="11" t="s">
        <v>315</v>
      </c>
      <c r="AM208" s="11" t="s">
        <v>792</v>
      </c>
      <c r="AN208" s="11" t="str">
        <f t="shared" si="3"/>
        <v>15BUSBANZÁ</v>
      </c>
      <c r="AO208" s="11" t="s">
        <v>793</v>
      </c>
    </row>
    <row r="209" spans="38:41" ht="15.75" customHeight="1">
      <c r="AL209" s="11" t="s">
        <v>315</v>
      </c>
      <c r="AM209" s="11" t="s">
        <v>323</v>
      </c>
      <c r="AN209" s="11" t="str">
        <f t="shared" si="3"/>
        <v>15CALDAS</v>
      </c>
      <c r="AO209" s="11" t="s">
        <v>794</v>
      </c>
    </row>
    <row r="210" spans="38:41" ht="15.75" customHeight="1">
      <c r="AL210" s="11" t="s">
        <v>315</v>
      </c>
      <c r="AM210" s="11" t="s">
        <v>795</v>
      </c>
      <c r="AN210" s="11" t="str">
        <f t="shared" si="3"/>
        <v>15CAMPOHERMOSO</v>
      </c>
      <c r="AO210" s="11" t="s">
        <v>796</v>
      </c>
    </row>
    <row r="211" spans="38:41" ht="15.75" customHeight="1">
      <c r="AL211" s="11" t="s">
        <v>315</v>
      </c>
      <c r="AM211" s="11" t="s">
        <v>797</v>
      </c>
      <c r="AN211" s="11" t="str">
        <f t="shared" si="3"/>
        <v>15CERINZA</v>
      </c>
      <c r="AO211" s="11" t="s">
        <v>798</v>
      </c>
    </row>
    <row r="212" spans="38:41" ht="15.75" customHeight="1">
      <c r="AL212" s="11" t="s">
        <v>315</v>
      </c>
      <c r="AM212" s="11" t="s">
        <v>799</v>
      </c>
      <c r="AN212" s="11" t="str">
        <f t="shared" si="3"/>
        <v>15CHINAVITA</v>
      </c>
      <c r="AO212" s="11" t="s">
        <v>800</v>
      </c>
    </row>
    <row r="213" spans="38:41" ht="15.75" customHeight="1">
      <c r="AL213" s="11" t="s">
        <v>315</v>
      </c>
      <c r="AM213" s="11" t="s">
        <v>801</v>
      </c>
      <c r="AN213" s="11" t="str">
        <f t="shared" si="3"/>
        <v>15CHIQUINQUIRÁ</v>
      </c>
      <c r="AO213" s="11" t="s">
        <v>802</v>
      </c>
    </row>
    <row r="214" spans="38:41" ht="15.75" customHeight="1">
      <c r="AL214" s="11" t="s">
        <v>315</v>
      </c>
      <c r="AM214" s="11" t="s">
        <v>803</v>
      </c>
      <c r="AN214" s="11" t="str">
        <f t="shared" si="3"/>
        <v>15CHISCAS</v>
      </c>
      <c r="AO214" s="11" t="s">
        <v>804</v>
      </c>
    </row>
    <row r="215" spans="38:41" ht="15.75" customHeight="1">
      <c r="AL215" s="11" t="s">
        <v>315</v>
      </c>
      <c r="AM215" s="11" t="s">
        <v>805</v>
      </c>
      <c r="AN215" s="11" t="str">
        <f t="shared" si="3"/>
        <v>15CHITA</v>
      </c>
      <c r="AO215" s="11" t="s">
        <v>806</v>
      </c>
    </row>
    <row r="216" spans="38:41" ht="15.75" customHeight="1">
      <c r="AL216" s="11" t="s">
        <v>315</v>
      </c>
      <c r="AM216" s="11" t="s">
        <v>807</v>
      </c>
      <c r="AN216" s="11" t="str">
        <f t="shared" si="3"/>
        <v>15CHITARAQUE</v>
      </c>
      <c r="AO216" s="11" t="s">
        <v>808</v>
      </c>
    </row>
    <row r="217" spans="38:41" ht="15.75" customHeight="1">
      <c r="AL217" s="11" t="s">
        <v>315</v>
      </c>
      <c r="AM217" s="11" t="s">
        <v>809</v>
      </c>
      <c r="AN217" s="11" t="str">
        <f t="shared" si="3"/>
        <v>15CHIVATÁ</v>
      </c>
      <c r="AO217" s="11" t="s">
        <v>810</v>
      </c>
    </row>
    <row r="218" spans="38:41" ht="15.75" customHeight="1">
      <c r="AL218" s="11" t="s">
        <v>315</v>
      </c>
      <c r="AM218" s="11" t="s">
        <v>811</v>
      </c>
      <c r="AN218" s="11" t="str">
        <f t="shared" si="3"/>
        <v>15CIÉNEGA</v>
      </c>
      <c r="AO218" s="11" t="s">
        <v>812</v>
      </c>
    </row>
    <row r="219" spans="38:41" ht="15.75" customHeight="1">
      <c r="AL219" s="11" t="s">
        <v>315</v>
      </c>
      <c r="AM219" s="11" t="s">
        <v>813</v>
      </c>
      <c r="AN219" s="11" t="str">
        <f t="shared" si="3"/>
        <v>15CÓMBITA</v>
      </c>
      <c r="AO219" s="11" t="s">
        <v>814</v>
      </c>
    </row>
    <row r="220" spans="38:41" ht="15.75" customHeight="1">
      <c r="AL220" s="11" t="s">
        <v>315</v>
      </c>
      <c r="AM220" s="11" t="s">
        <v>815</v>
      </c>
      <c r="AN220" s="11" t="str">
        <f t="shared" si="3"/>
        <v>15COPER</v>
      </c>
      <c r="AO220" s="11" t="s">
        <v>816</v>
      </c>
    </row>
    <row r="221" spans="38:41" ht="15.75" customHeight="1">
      <c r="AL221" s="11" t="s">
        <v>315</v>
      </c>
      <c r="AM221" s="11" t="s">
        <v>817</v>
      </c>
      <c r="AN221" s="11" t="str">
        <f t="shared" si="3"/>
        <v>15CORRALES</v>
      </c>
      <c r="AO221" s="11" t="s">
        <v>818</v>
      </c>
    </row>
    <row r="222" spans="38:41" ht="15.75" customHeight="1">
      <c r="AL222" s="11" t="s">
        <v>315</v>
      </c>
      <c r="AM222" s="11" t="s">
        <v>819</v>
      </c>
      <c r="AN222" s="11" t="str">
        <f t="shared" si="3"/>
        <v>15COVARACHÍA</v>
      </c>
      <c r="AO222" s="11" t="s">
        <v>820</v>
      </c>
    </row>
    <row r="223" spans="38:41" ht="15.75" customHeight="1">
      <c r="AL223" s="11" t="s">
        <v>315</v>
      </c>
      <c r="AM223" s="11" t="s">
        <v>821</v>
      </c>
      <c r="AN223" s="11" t="str">
        <f t="shared" si="3"/>
        <v>15CUBARÁ</v>
      </c>
      <c r="AO223" s="11" t="s">
        <v>822</v>
      </c>
    </row>
    <row r="224" spans="38:41" ht="15.75" customHeight="1">
      <c r="AL224" s="11" t="s">
        <v>315</v>
      </c>
      <c r="AM224" s="11" t="s">
        <v>823</v>
      </c>
      <c r="AN224" s="11" t="str">
        <f t="shared" si="3"/>
        <v>15CUCAITA</v>
      </c>
      <c r="AO224" s="11" t="s">
        <v>824</v>
      </c>
    </row>
    <row r="225" spans="38:41" ht="15.75" customHeight="1">
      <c r="AL225" s="11" t="s">
        <v>315</v>
      </c>
      <c r="AM225" s="11" t="s">
        <v>825</v>
      </c>
      <c r="AN225" s="11" t="str">
        <f t="shared" si="3"/>
        <v>15CUÍTIVA</v>
      </c>
      <c r="AO225" s="11" t="s">
        <v>826</v>
      </c>
    </row>
    <row r="226" spans="38:41" ht="15.75" customHeight="1">
      <c r="AL226" s="11" t="s">
        <v>315</v>
      </c>
      <c r="AM226" s="11" t="s">
        <v>827</v>
      </c>
      <c r="AN226" s="11" t="str">
        <f t="shared" si="3"/>
        <v>15CHÍQUIZA</v>
      </c>
      <c r="AO226" s="11" t="s">
        <v>828</v>
      </c>
    </row>
    <row r="227" spans="38:41" ht="15.75" customHeight="1">
      <c r="AL227" s="11" t="s">
        <v>315</v>
      </c>
      <c r="AM227" s="11" t="s">
        <v>829</v>
      </c>
      <c r="AN227" s="11" t="str">
        <f t="shared" si="3"/>
        <v>15CHIVOR</v>
      </c>
      <c r="AO227" s="11" t="s">
        <v>830</v>
      </c>
    </row>
    <row r="228" spans="38:41" ht="15.75" customHeight="1">
      <c r="AL228" s="11" t="s">
        <v>315</v>
      </c>
      <c r="AM228" s="11" t="s">
        <v>831</v>
      </c>
      <c r="AN228" s="11" t="str">
        <f t="shared" si="3"/>
        <v>15DUITAMA</v>
      </c>
      <c r="AO228" s="11" t="s">
        <v>832</v>
      </c>
    </row>
    <row r="229" spans="38:41" ht="15.75" customHeight="1">
      <c r="AL229" s="11" t="s">
        <v>315</v>
      </c>
      <c r="AM229" s="11" t="s">
        <v>833</v>
      </c>
      <c r="AN229" s="11" t="str">
        <f t="shared" si="3"/>
        <v>15EL COCUY</v>
      </c>
      <c r="AO229" s="11" t="s">
        <v>834</v>
      </c>
    </row>
    <row r="230" spans="38:41" ht="15.75" customHeight="1">
      <c r="AL230" s="11" t="s">
        <v>315</v>
      </c>
      <c r="AM230" s="11" t="s">
        <v>835</v>
      </c>
      <c r="AN230" s="11" t="str">
        <f t="shared" si="3"/>
        <v>15EL ESPINO</v>
      </c>
      <c r="AO230" s="11" t="s">
        <v>836</v>
      </c>
    </row>
    <row r="231" spans="38:41" ht="15.75" customHeight="1">
      <c r="AL231" s="11" t="s">
        <v>315</v>
      </c>
      <c r="AM231" s="11" t="s">
        <v>837</v>
      </c>
      <c r="AN231" s="11" t="str">
        <f t="shared" si="3"/>
        <v>15FIRAVITOBA</v>
      </c>
      <c r="AO231" s="11" t="s">
        <v>838</v>
      </c>
    </row>
    <row r="232" spans="38:41" ht="15.75" customHeight="1">
      <c r="AL232" s="11" t="s">
        <v>315</v>
      </c>
      <c r="AM232" s="11" t="s">
        <v>839</v>
      </c>
      <c r="AN232" s="11" t="str">
        <f t="shared" si="3"/>
        <v>15FLORESTA</v>
      </c>
      <c r="AO232" s="11" t="s">
        <v>840</v>
      </c>
    </row>
    <row r="233" spans="38:41" ht="15.75" customHeight="1">
      <c r="AL233" s="11" t="s">
        <v>315</v>
      </c>
      <c r="AM233" s="11" t="s">
        <v>841</v>
      </c>
      <c r="AN233" s="11" t="str">
        <f t="shared" si="3"/>
        <v>15GACHANTIVÁ</v>
      </c>
      <c r="AO233" s="11" t="s">
        <v>842</v>
      </c>
    </row>
    <row r="234" spans="38:41" ht="15.75" customHeight="1">
      <c r="AL234" s="11" t="s">
        <v>315</v>
      </c>
      <c r="AM234" s="11" t="s">
        <v>843</v>
      </c>
      <c r="AN234" s="11" t="str">
        <f t="shared" si="3"/>
        <v>15GAMEZA</v>
      </c>
      <c r="AO234" s="11" t="s">
        <v>844</v>
      </c>
    </row>
    <row r="235" spans="38:41" ht="15.75" customHeight="1">
      <c r="AL235" s="11" t="s">
        <v>315</v>
      </c>
      <c r="AM235" s="11" t="s">
        <v>845</v>
      </c>
      <c r="AN235" s="11" t="str">
        <f t="shared" si="3"/>
        <v>15GARAGOA</v>
      </c>
      <c r="AO235" s="11" t="s">
        <v>846</v>
      </c>
    </row>
    <row r="236" spans="38:41" ht="15.75" customHeight="1">
      <c r="AL236" s="11" t="s">
        <v>315</v>
      </c>
      <c r="AM236" s="11" t="s">
        <v>847</v>
      </c>
      <c r="AN236" s="11" t="str">
        <f t="shared" si="3"/>
        <v>15GUACAMAYAS</v>
      </c>
      <c r="AO236" s="11" t="s">
        <v>848</v>
      </c>
    </row>
    <row r="237" spans="38:41" ht="15.75" customHeight="1">
      <c r="AL237" s="11" t="s">
        <v>315</v>
      </c>
      <c r="AM237" s="11" t="s">
        <v>849</v>
      </c>
      <c r="AN237" s="11" t="str">
        <f t="shared" si="3"/>
        <v>15GUATEQUE</v>
      </c>
      <c r="AO237" s="11" t="s">
        <v>850</v>
      </c>
    </row>
    <row r="238" spans="38:41" ht="15.75" customHeight="1">
      <c r="AL238" s="11" t="s">
        <v>315</v>
      </c>
      <c r="AM238" s="11" t="s">
        <v>851</v>
      </c>
      <c r="AN238" s="11" t="str">
        <f t="shared" si="3"/>
        <v>15GUAYATÁ</v>
      </c>
      <c r="AO238" s="11" t="s">
        <v>852</v>
      </c>
    </row>
    <row r="239" spans="38:41" ht="15.75" customHeight="1">
      <c r="AL239" s="11" t="s">
        <v>315</v>
      </c>
      <c r="AM239" s="11" t="s">
        <v>853</v>
      </c>
      <c r="AN239" s="11" t="str">
        <f t="shared" si="3"/>
        <v>15GÜICÁN</v>
      </c>
      <c r="AO239" s="11" t="s">
        <v>854</v>
      </c>
    </row>
    <row r="240" spans="38:41" ht="15.75" customHeight="1">
      <c r="AL240" s="11" t="s">
        <v>315</v>
      </c>
      <c r="AM240" s="11" t="s">
        <v>855</v>
      </c>
      <c r="AN240" s="11" t="str">
        <f t="shared" si="3"/>
        <v>15IZA</v>
      </c>
      <c r="AO240" s="11" t="s">
        <v>856</v>
      </c>
    </row>
    <row r="241" spans="38:41" ht="15.75" customHeight="1">
      <c r="AL241" s="11" t="s">
        <v>315</v>
      </c>
      <c r="AM241" s="11" t="s">
        <v>857</v>
      </c>
      <c r="AN241" s="11" t="str">
        <f t="shared" si="3"/>
        <v>15JENESANO</v>
      </c>
      <c r="AO241" s="11" t="s">
        <v>858</v>
      </c>
    </row>
    <row r="242" spans="38:41" ht="15.75" customHeight="1">
      <c r="AL242" s="11" t="s">
        <v>315</v>
      </c>
      <c r="AM242" s="11" t="s">
        <v>510</v>
      </c>
      <c r="AN242" s="11" t="str">
        <f t="shared" si="3"/>
        <v>15JERICÓ</v>
      </c>
      <c r="AO242" s="11" t="s">
        <v>859</v>
      </c>
    </row>
    <row r="243" spans="38:41" ht="15.75" customHeight="1">
      <c r="AL243" s="11" t="s">
        <v>315</v>
      </c>
      <c r="AM243" s="11" t="s">
        <v>860</v>
      </c>
      <c r="AN243" s="11" t="str">
        <f t="shared" si="3"/>
        <v>15LABRANZAGRANDE</v>
      </c>
      <c r="AO243" s="11" t="s">
        <v>861</v>
      </c>
    </row>
    <row r="244" spans="38:41" ht="15.75" customHeight="1">
      <c r="AL244" s="11" t="s">
        <v>315</v>
      </c>
      <c r="AM244" s="11" t="s">
        <v>862</v>
      </c>
      <c r="AN244" s="11" t="str">
        <f t="shared" si="3"/>
        <v>15LA CAPILLA</v>
      </c>
      <c r="AO244" s="11" t="s">
        <v>863</v>
      </c>
    </row>
    <row r="245" spans="38:41" ht="15.75" customHeight="1">
      <c r="AL245" s="11" t="s">
        <v>315</v>
      </c>
      <c r="AM245" s="11" t="s">
        <v>864</v>
      </c>
      <c r="AN245" s="11" t="str">
        <f t="shared" si="3"/>
        <v>15LA VICTORIA</v>
      </c>
      <c r="AO245" s="11" t="s">
        <v>865</v>
      </c>
    </row>
    <row r="246" spans="38:41" ht="15.75" customHeight="1">
      <c r="AL246" s="11" t="s">
        <v>315</v>
      </c>
      <c r="AM246" s="11" t="s">
        <v>866</v>
      </c>
      <c r="AN246" s="11" t="str">
        <f t="shared" si="3"/>
        <v>15LA UVITA</v>
      </c>
      <c r="AO246" s="11" t="s">
        <v>867</v>
      </c>
    </row>
    <row r="247" spans="38:41" ht="15.75" customHeight="1">
      <c r="AL247" s="11" t="s">
        <v>315</v>
      </c>
      <c r="AM247" s="11" t="s">
        <v>868</v>
      </c>
      <c r="AN247" s="11" t="str">
        <f t="shared" si="3"/>
        <v>15VILLA DE LEYVA</v>
      </c>
      <c r="AO247" s="11" t="s">
        <v>869</v>
      </c>
    </row>
    <row r="248" spans="38:41" ht="15.75" customHeight="1">
      <c r="AL248" s="11" t="s">
        <v>315</v>
      </c>
      <c r="AM248" s="11" t="s">
        <v>870</v>
      </c>
      <c r="AN248" s="11" t="str">
        <f t="shared" si="3"/>
        <v>15MACANAL</v>
      </c>
      <c r="AO248" s="11" t="s">
        <v>871</v>
      </c>
    </row>
    <row r="249" spans="38:41" ht="15.75" customHeight="1">
      <c r="AL249" s="11" t="s">
        <v>315</v>
      </c>
      <c r="AM249" s="11" t="s">
        <v>872</v>
      </c>
      <c r="AN249" s="11" t="str">
        <f t="shared" si="3"/>
        <v>15MARIPÍ</v>
      </c>
      <c r="AO249" s="11" t="s">
        <v>873</v>
      </c>
    </row>
    <row r="250" spans="38:41" ht="15.75" customHeight="1">
      <c r="AL250" s="11" t="s">
        <v>315</v>
      </c>
      <c r="AM250" s="11" t="s">
        <v>874</v>
      </c>
      <c r="AN250" s="11" t="str">
        <f t="shared" si="3"/>
        <v>15MIRAFLORES</v>
      </c>
      <c r="AO250" s="11" t="s">
        <v>875</v>
      </c>
    </row>
    <row r="251" spans="38:41" ht="15.75" customHeight="1">
      <c r="AL251" s="11" t="s">
        <v>315</v>
      </c>
      <c r="AM251" s="11" t="s">
        <v>876</v>
      </c>
      <c r="AN251" s="11" t="str">
        <f t="shared" si="3"/>
        <v>15MONGUA</v>
      </c>
      <c r="AO251" s="11" t="s">
        <v>877</v>
      </c>
    </row>
    <row r="252" spans="38:41" ht="15.75" customHeight="1">
      <c r="AL252" s="11" t="s">
        <v>315</v>
      </c>
      <c r="AM252" s="11" t="s">
        <v>878</v>
      </c>
      <c r="AN252" s="11" t="str">
        <f t="shared" si="3"/>
        <v>15MONGUÍ</v>
      </c>
      <c r="AO252" s="11" t="s">
        <v>879</v>
      </c>
    </row>
    <row r="253" spans="38:41" ht="15.75" customHeight="1">
      <c r="AL253" s="11" t="s">
        <v>315</v>
      </c>
      <c r="AM253" s="11" t="s">
        <v>880</v>
      </c>
      <c r="AN253" s="11" t="str">
        <f t="shared" si="3"/>
        <v>15MONIQUIRÁ</v>
      </c>
      <c r="AO253" s="11" t="s">
        <v>881</v>
      </c>
    </row>
    <row r="254" spans="38:41" ht="15.75" customHeight="1">
      <c r="AL254" s="11" t="s">
        <v>315</v>
      </c>
      <c r="AM254" s="11" t="s">
        <v>882</v>
      </c>
      <c r="AN254" s="11" t="str">
        <f t="shared" si="3"/>
        <v>15MOTAVITA</v>
      </c>
      <c r="AO254" s="11" t="s">
        <v>883</v>
      </c>
    </row>
    <row r="255" spans="38:41" ht="15.75" customHeight="1">
      <c r="AL255" s="11" t="s">
        <v>315</v>
      </c>
      <c r="AM255" s="11" t="s">
        <v>884</v>
      </c>
      <c r="AN255" s="11" t="str">
        <f t="shared" si="3"/>
        <v>15MUZO</v>
      </c>
      <c r="AO255" s="11" t="s">
        <v>885</v>
      </c>
    </row>
    <row r="256" spans="38:41" ht="15.75" customHeight="1">
      <c r="AL256" s="11" t="s">
        <v>315</v>
      </c>
      <c r="AM256" s="11" t="s">
        <v>886</v>
      </c>
      <c r="AN256" s="11" t="str">
        <f t="shared" si="3"/>
        <v>15NOBSA</v>
      </c>
      <c r="AO256" s="11" t="s">
        <v>887</v>
      </c>
    </row>
    <row r="257" spans="38:41" ht="15.75" customHeight="1">
      <c r="AL257" s="11" t="s">
        <v>315</v>
      </c>
      <c r="AM257" s="11" t="s">
        <v>888</v>
      </c>
      <c r="AN257" s="11" t="str">
        <f t="shared" si="3"/>
        <v>15NUEVO COLÓN</v>
      </c>
      <c r="AO257" s="11" t="s">
        <v>889</v>
      </c>
    </row>
    <row r="258" spans="38:41" ht="15.75" customHeight="1">
      <c r="AL258" s="11" t="s">
        <v>315</v>
      </c>
      <c r="AM258" s="11" t="s">
        <v>890</v>
      </c>
      <c r="AN258" s="11" t="str">
        <f t="shared" si="3"/>
        <v>15OICATÁ</v>
      </c>
      <c r="AO258" s="11" t="s">
        <v>891</v>
      </c>
    </row>
    <row r="259" spans="38:41" ht="15.75" customHeight="1">
      <c r="AL259" s="11" t="s">
        <v>315</v>
      </c>
      <c r="AM259" s="11" t="s">
        <v>892</v>
      </c>
      <c r="AN259" s="11" t="str">
        <f t="shared" si="3"/>
        <v>15OTANCHE</v>
      </c>
      <c r="AO259" s="11" t="s">
        <v>893</v>
      </c>
    </row>
    <row r="260" spans="38:41" ht="15.75" customHeight="1">
      <c r="AL260" s="11" t="s">
        <v>315</v>
      </c>
      <c r="AM260" s="11" t="s">
        <v>894</v>
      </c>
      <c r="AN260" s="11" t="str">
        <f t="shared" si="3"/>
        <v>15PACHAVITA</v>
      </c>
      <c r="AO260" s="11" t="s">
        <v>895</v>
      </c>
    </row>
    <row r="261" spans="38:41" ht="15.75" customHeight="1">
      <c r="AL261" s="11" t="s">
        <v>315</v>
      </c>
      <c r="AM261" s="11" t="s">
        <v>896</v>
      </c>
      <c r="AN261" s="11" t="str">
        <f t="shared" si="3"/>
        <v>15PÁEZ</v>
      </c>
      <c r="AO261" s="11" t="s">
        <v>897</v>
      </c>
    </row>
    <row r="262" spans="38:41" ht="15.75" customHeight="1">
      <c r="AL262" s="11" t="s">
        <v>315</v>
      </c>
      <c r="AM262" s="11" t="s">
        <v>898</v>
      </c>
      <c r="AN262" s="11" t="str">
        <f t="shared" si="3"/>
        <v>15PAIPA</v>
      </c>
      <c r="AO262" s="11" t="s">
        <v>899</v>
      </c>
    </row>
    <row r="263" spans="38:41" ht="15.75" customHeight="1">
      <c r="AL263" s="11" t="s">
        <v>315</v>
      </c>
      <c r="AM263" s="11" t="s">
        <v>900</v>
      </c>
      <c r="AN263" s="11" t="str">
        <f t="shared" si="3"/>
        <v>15PAJARITO</v>
      </c>
      <c r="AO263" s="11" t="s">
        <v>901</v>
      </c>
    </row>
    <row r="264" spans="38:41" ht="15.75" customHeight="1">
      <c r="AL264" s="11" t="s">
        <v>315</v>
      </c>
      <c r="AM264" s="11" t="s">
        <v>902</v>
      </c>
      <c r="AN264" s="11" t="str">
        <f t="shared" si="3"/>
        <v>15PANQUEBA</v>
      </c>
      <c r="AO264" s="11" t="s">
        <v>903</v>
      </c>
    </row>
    <row r="265" spans="38:41" ht="15.75" customHeight="1">
      <c r="AL265" s="11" t="s">
        <v>315</v>
      </c>
      <c r="AM265" s="11" t="s">
        <v>904</v>
      </c>
      <c r="AN265" s="11" t="str">
        <f t="shared" si="3"/>
        <v>15PAUNA</v>
      </c>
      <c r="AO265" s="11" t="s">
        <v>905</v>
      </c>
    </row>
    <row r="266" spans="38:41" ht="15.75" customHeight="1">
      <c r="AL266" s="11" t="s">
        <v>315</v>
      </c>
      <c r="AM266" s="11" t="s">
        <v>906</v>
      </c>
      <c r="AN266" s="11" t="str">
        <f t="shared" si="3"/>
        <v>15PAYA</v>
      </c>
      <c r="AO266" s="11" t="s">
        <v>907</v>
      </c>
    </row>
    <row r="267" spans="38:41" ht="15.75" customHeight="1">
      <c r="AL267" s="11" t="s">
        <v>315</v>
      </c>
      <c r="AM267" s="11" t="s">
        <v>908</v>
      </c>
      <c r="AN267" s="11" t="str">
        <f t="shared" si="3"/>
        <v>15PAZ DE RÍO</v>
      </c>
      <c r="AO267" s="11" t="s">
        <v>909</v>
      </c>
    </row>
    <row r="268" spans="38:41" ht="15.75" customHeight="1">
      <c r="AL268" s="11" t="s">
        <v>315</v>
      </c>
      <c r="AM268" s="11" t="s">
        <v>910</v>
      </c>
      <c r="AN268" s="11" t="str">
        <f t="shared" si="3"/>
        <v>15PESCA</v>
      </c>
      <c r="AO268" s="11" t="s">
        <v>911</v>
      </c>
    </row>
    <row r="269" spans="38:41" ht="15.75" customHeight="1">
      <c r="AL269" s="11" t="s">
        <v>315</v>
      </c>
      <c r="AM269" s="11" t="s">
        <v>912</v>
      </c>
      <c r="AN269" s="11" t="str">
        <f t="shared" si="3"/>
        <v>15PISBA</v>
      </c>
      <c r="AO269" s="11" t="s">
        <v>913</v>
      </c>
    </row>
    <row r="270" spans="38:41" ht="15.75" customHeight="1">
      <c r="AL270" s="11" t="s">
        <v>315</v>
      </c>
      <c r="AM270" s="11" t="s">
        <v>914</v>
      </c>
      <c r="AN270" s="11" t="str">
        <f t="shared" si="3"/>
        <v>15PUERTO BOYACÁ</v>
      </c>
      <c r="AO270" s="11" t="s">
        <v>915</v>
      </c>
    </row>
    <row r="271" spans="38:41" ht="15.75" customHeight="1">
      <c r="AL271" s="11" t="s">
        <v>315</v>
      </c>
      <c r="AM271" s="11" t="s">
        <v>916</v>
      </c>
      <c r="AN271" s="11" t="str">
        <f t="shared" si="3"/>
        <v>15QUÍPAMA</v>
      </c>
      <c r="AO271" s="11" t="s">
        <v>917</v>
      </c>
    </row>
    <row r="272" spans="38:41" ht="15.75" customHeight="1">
      <c r="AL272" s="11" t="s">
        <v>315</v>
      </c>
      <c r="AM272" s="11" t="s">
        <v>918</v>
      </c>
      <c r="AN272" s="11" t="str">
        <f t="shared" si="3"/>
        <v>15RAMIRIQUÍ</v>
      </c>
      <c r="AO272" s="11" t="s">
        <v>919</v>
      </c>
    </row>
    <row r="273" spans="38:41" ht="15.75" customHeight="1">
      <c r="AL273" s="11" t="s">
        <v>315</v>
      </c>
      <c r="AM273" s="11" t="s">
        <v>920</v>
      </c>
      <c r="AN273" s="11" t="str">
        <f t="shared" si="3"/>
        <v>15RÁQUIRA</v>
      </c>
      <c r="AO273" s="11" t="s">
        <v>921</v>
      </c>
    </row>
    <row r="274" spans="38:41" ht="15.75" customHeight="1">
      <c r="AL274" s="11" t="s">
        <v>315</v>
      </c>
      <c r="AM274" s="11" t="s">
        <v>922</v>
      </c>
      <c r="AN274" s="11" t="str">
        <f t="shared" si="3"/>
        <v>15RONDÓN</v>
      </c>
      <c r="AO274" s="11" t="s">
        <v>923</v>
      </c>
    </row>
    <row r="275" spans="38:41" ht="15.75" customHeight="1">
      <c r="AL275" s="11" t="s">
        <v>315</v>
      </c>
      <c r="AM275" s="11" t="s">
        <v>924</v>
      </c>
      <c r="AN275" s="11" t="str">
        <f t="shared" si="3"/>
        <v>15SABOYÁ</v>
      </c>
      <c r="AO275" s="11" t="s">
        <v>925</v>
      </c>
    </row>
    <row r="276" spans="38:41" ht="15.75" customHeight="1">
      <c r="AL276" s="11" t="s">
        <v>315</v>
      </c>
      <c r="AM276" s="11" t="s">
        <v>926</v>
      </c>
      <c r="AN276" s="11" t="str">
        <f t="shared" si="3"/>
        <v>15SÁCHICA</v>
      </c>
      <c r="AO276" s="11" t="s">
        <v>927</v>
      </c>
    </row>
    <row r="277" spans="38:41" ht="15.75" customHeight="1">
      <c r="AL277" s="11" t="s">
        <v>315</v>
      </c>
      <c r="AM277" s="11" t="s">
        <v>928</v>
      </c>
      <c r="AN277" s="11" t="str">
        <f t="shared" si="3"/>
        <v>15SAMACÁ</v>
      </c>
      <c r="AO277" s="11" t="s">
        <v>929</v>
      </c>
    </row>
    <row r="278" spans="38:41" ht="15.75" customHeight="1">
      <c r="AL278" s="11" t="s">
        <v>315</v>
      </c>
      <c r="AM278" s="11" t="s">
        <v>930</v>
      </c>
      <c r="AN278" s="11" t="str">
        <f t="shared" si="3"/>
        <v>15SAN EDUARDO</v>
      </c>
      <c r="AO278" s="11" t="s">
        <v>931</v>
      </c>
    </row>
    <row r="279" spans="38:41" ht="15.75" customHeight="1">
      <c r="AL279" s="11" t="s">
        <v>315</v>
      </c>
      <c r="AM279" s="11" t="s">
        <v>932</v>
      </c>
      <c r="AN279" s="11" t="str">
        <f t="shared" si="3"/>
        <v>15SAN JOSÉ DE PARE</v>
      </c>
      <c r="AO279" s="11" t="s">
        <v>933</v>
      </c>
    </row>
    <row r="280" spans="38:41" ht="15.75" customHeight="1">
      <c r="AL280" s="11" t="s">
        <v>315</v>
      </c>
      <c r="AM280" s="11" t="s">
        <v>934</v>
      </c>
      <c r="AN280" s="11" t="str">
        <f t="shared" si="3"/>
        <v>15SAN LUIS DE GACENO</v>
      </c>
      <c r="AO280" s="11" t="s">
        <v>935</v>
      </c>
    </row>
    <row r="281" spans="38:41" ht="15.75" customHeight="1">
      <c r="AL281" s="11" t="s">
        <v>315</v>
      </c>
      <c r="AM281" s="11" t="s">
        <v>936</v>
      </c>
      <c r="AN281" s="11" t="str">
        <f t="shared" si="3"/>
        <v>15SAN MATEO</v>
      </c>
      <c r="AO281" s="11" t="s">
        <v>937</v>
      </c>
    </row>
    <row r="282" spans="38:41" ht="15.75" customHeight="1">
      <c r="AL282" s="11" t="s">
        <v>315</v>
      </c>
      <c r="AM282" s="11" t="s">
        <v>938</v>
      </c>
      <c r="AN282" s="11" t="str">
        <f t="shared" si="3"/>
        <v>15SAN MIGUEL DE SEMA</v>
      </c>
      <c r="AO282" s="11" t="s">
        <v>939</v>
      </c>
    </row>
    <row r="283" spans="38:41" ht="15.75" customHeight="1">
      <c r="AL283" s="11" t="s">
        <v>315</v>
      </c>
      <c r="AM283" s="11" t="s">
        <v>940</v>
      </c>
      <c r="AN283" s="11" t="str">
        <f t="shared" si="3"/>
        <v>15SAN PABLO DE BORBUR</v>
      </c>
      <c r="AO283" s="11" t="s">
        <v>941</v>
      </c>
    </row>
    <row r="284" spans="38:41" ht="15.75" customHeight="1">
      <c r="AL284" s="11" t="s">
        <v>315</v>
      </c>
      <c r="AM284" s="11" t="s">
        <v>942</v>
      </c>
      <c r="AN284" s="11" t="str">
        <f t="shared" si="3"/>
        <v>15SANTANA</v>
      </c>
      <c r="AO284" s="11" t="s">
        <v>943</v>
      </c>
    </row>
    <row r="285" spans="38:41" ht="15.75" customHeight="1">
      <c r="AL285" s="11" t="s">
        <v>315</v>
      </c>
      <c r="AM285" s="11" t="s">
        <v>944</v>
      </c>
      <c r="AN285" s="11" t="str">
        <f t="shared" si="3"/>
        <v>15SANTA MARÍA</v>
      </c>
      <c r="AO285" s="11" t="s">
        <v>945</v>
      </c>
    </row>
    <row r="286" spans="38:41" ht="15.75" customHeight="1">
      <c r="AL286" s="11" t="s">
        <v>315</v>
      </c>
      <c r="AM286" s="11" t="s">
        <v>946</v>
      </c>
      <c r="AN286" s="11" t="str">
        <f t="shared" si="3"/>
        <v>15SANTA ROSA DE VITERBO</v>
      </c>
      <c r="AO286" s="11" t="s">
        <v>947</v>
      </c>
    </row>
    <row r="287" spans="38:41" ht="15.75" customHeight="1">
      <c r="AL287" s="11" t="s">
        <v>315</v>
      </c>
      <c r="AM287" s="11" t="s">
        <v>948</v>
      </c>
      <c r="AN287" s="11" t="str">
        <f t="shared" si="3"/>
        <v>15SANTA SOFÍA</v>
      </c>
      <c r="AO287" s="11" t="s">
        <v>949</v>
      </c>
    </row>
    <row r="288" spans="38:41" ht="15.75" customHeight="1">
      <c r="AL288" s="11" t="s">
        <v>315</v>
      </c>
      <c r="AM288" s="11" t="s">
        <v>950</v>
      </c>
      <c r="AN288" s="11" t="str">
        <f t="shared" si="3"/>
        <v>15SATIVANORTE</v>
      </c>
      <c r="AO288" s="11" t="s">
        <v>951</v>
      </c>
    </row>
    <row r="289" spans="38:41" ht="15.75" customHeight="1">
      <c r="AL289" s="11" t="s">
        <v>315</v>
      </c>
      <c r="AM289" s="11" t="s">
        <v>952</v>
      </c>
      <c r="AN289" s="11" t="str">
        <f t="shared" si="3"/>
        <v>15SATIVASUR</v>
      </c>
      <c r="AO289" s="11" t="s">
        <v>953</v>
      </c>
    </row>
    <row r="290" spans="38:41" ht="15.75" customHeight="1">
      <c r="AL290" s="11" t="s">
        <v>315</v>
      </c>
      <c r="AM290" s="11" t="s">
        <v>954</v>
      </c>
      <c r="AN290" s="11" t="str">
        <f t="shared" si="3"/>
        <v>15SIACHOQUE</v>
      </c>
      <c r="AO290" s="11" t="s">
        <v>955</v>
      </c>
    </row>
    <row r="291" spans="38:41" ht="15.75" customHeight="1">
      <c r="AL291" s="11" t="s">
        <v>315</v>
      </c>
      <c r="AM291" s="11" t="s">
        <v>956</v>
      </c>
      <c r="AN291" s="11" t="str">
        <f t="shared" si="3"/>
        <v>15SOATÁ</v>
      </c>
      <c r="AO291" s="11" t="s">
        <v>957</v>
      </c>
    </row>
    <row r="292" spans="38:41" ht="15.75" customHeight="1">
      <c r="AL292" s="11" t="s">
        <v>315</v>
      </c>
      <c r="AM292" s="11" t="s">
        <v>958</v>
      </c>
      <c r="AN292" s="11" t="str">
        <f t="shared" si="3"/>
        <v>15SOCOTÁ</v>
      </c>
      <c r="AO292" s="11" t="s">
        <v>959</v>
      </c>
    </row>
    <row r="293" spans="38:41" ht="15.75" customHeight="1">
      <c r="AL293" s="11" t="s">
        <v>315</v>
      </c>
      <c r="AM293" s="11" t="s">
        <v>960</v>
      </c>
      <c r="AN293" s="11" t="str">
        <f t="shared" si="3"/>
        <v>15SOCHA</v>
      </c>
      <c r="AO293" s="11" t="s">
        <v>961</v>
      </c>
    </row>
    <row r="294" spans="38:41" ht="15.75" customHeight="1">
      <c r="AL294" s="11" t="s">
        <v>315</v>
      </c>
      <c r="AM294" s="11" t="s">
        <v>962</v>
      </c>
      <c r="AN294" s="11" t="str">
        <f t="shared" si="3"/>
        <v>15SOGAMOSO</v>
      </c>
      <c r="AO294" s="11" t="s">
        <v>963</v>
      </c>
    </row>
    <row r="295" spans="38:41" ht="15.75" customHeight="1">
      <c r="AL295" s="11" t="s">
        <v>315</v>
      </c>
      <c r="AM295" s="11" t="s">
        <v>964</v>
      </c>
      <c r="AN295" s="11" t="str">
        <f t="shared" si="3"/>
        <v>15SOMONDOCO</v>
      </c>
      <c r="AO295" s="11" t="s">
        <v>965</v>
      </c>
    </row>
    <row r="296" spans="38:41" ht="15.75" customHeight="1">
      <c r="AL296" s="11" t="s">
        <v>315</v>
      </c>
      <c r="AM296" s="11" t="s">
        <v>966</v>
      </c>
      <c r="AN296" s="11" t="str">
        <f t="shared" si="3"/>
        <v>15SORA</v>
      </c>
      <c r="AO296" s="11" t="s">
        <v>967</v>
      </c>
    </row>
    <row r="297" spans="38:41" ht="15.75" customHeight="1">
      <c r="AL297" s="11" t="s">
        <v>315</v>
      </c>
      <c r="AM297" s="11" t="s">
        <v>968</v>
      </c>
      <c r="AN297" s="11" t="str">
        <f t="shared" si="3"/>
        <v>15SOTAQUIRÁ</v>
      </c>
      <c r="AO297" s="11" t="s">
        <v>969</v>
      </c>
    </row>
    <row r="298" spans="38:41" ht="15.75" customHeight="1">
      <c r="AL298" s="11" t="s">
        <v>315</v>
      </c>
      <c r="AM298" s="11" t="s">
        <v>970</v>
      </c>
      <c r="AN298" s="11" t="str">
        <f t="shared" si="3"/>
        <v>15SORACÁ</v>
      </c>
      <c r="AO298" s="11" t="s">
        <v>971</v>
      </c>
    </row>
    <row r="299" spans="38:41" ht="15.75" customHeight="1">
      <c r="AL299" s="11" t="s">
        <v>315</v>
      </c>
      <c r="AM299" s="11" t="s">
        <v>972</v>
      </c>
      <c r="AN299" s="11" t="str">
        <f t="shared" si="3"/>
        <v>15SUSACÓN</v>
      </c>
      <c r="AO299" s="11" t="s">
        <v>973</v>
      </c>
    </row>
    <row r="300" spans="38:41" ht="15.75" customHeight="1">
      <c r="AL300" s="11" t="s">
        <v>315</v>
      </c>
      <c r="AM300" s="11" t="s">
        <v>974</v>
      </c>
      <c r="AN300" s="11" t="str">
        <f t="shared" si="3"/>
        <v>15SUTAMARCHÁN</v>
      </c>
      <c r="AO300" s="11" t="s">
        <v>975</v>
      </c>
    </row>
    <row r="301" spans="38:41" ht="15.75" customHeight="1">
      <c r="AL301" s="11" t="s">
        <v>315</v>
      </c>
      <c r="AM301" s="11" t="s">
        <v>976</v>
      </c>
      <c r="AN301" s="11" t="str">
        <f t="shared" si="3"/>
        <v>15SUTATENZA</v>
      </c>
      <c r="AO301" s="11" t="s">
        <v>977</v>
      </c>
    </row>
    <row r="302" spans="38:41" ht="15.75" customHeight="1">
      <c r="AL302" s="11" t="s">
        <v>315</v>
      </c>
      <c r="AM302" s="11" t="s">
        <v>978</v>
      </c>
      <c r="AN302" s="11" t="str">
        <f t="shared" si="3"/>
        <v>15TASCO</v>
      </c>
      <c r="AO302" s="11" t="s">
        <v>979</v>
      </c>
    </row>
    <row r="303" spans="38:41" ht="15.75" customHeight="1">
      <c r="AL303" s="11" t="s">
        <v>315</v>
      </c>
      <c r="AM303" s="11" t="s">
        <v>980</v>
      </c>
      <c r="AN303" s="11" t="str">
        <f t="shared" si="3"/>
        <v>15TENZA</v>
      </c>
      <c r="AO303" s="11" t="s">
        <v>981</v>
      </c>
    </row>
    <row r="304" spans="38:41" ht="15.75" customHeight="1">
      <c r="AL304" s="11" t="s">
        <v>315</v>
      </c>
      <c r="AM304" s="11" t="s">
        <v>982</v>
      </c>
      <c r="AN304" s="11" t="str">
        <f t="shared" si="3"/>
        <v>15TIBANÁ</v>
      </c>
      <c r="AO304" s="11" t="s">
        <v>983</v>
      </c>
    </row>
    <row r="305" spans="38:41" ht="15.75" customHeight="1">
      <c r="AL305" s="11" t="s">
        <v>315</v>
      </c>
      <c r="AM305" s="11" t="s">
        <v>984</v>
      </c>
      <c r="AN305" s="11" t="str">
        <f t="shared" si="3"/>
        <v>15TIBASOSA</v>
      </c>
      <c r="AO305" s="11" t="s">
        <v>985</v>
      </c>
    </row>
    <row r="306" spans="38:41" ht="15.75" customHeight="1">
      <c r="AL306" s="11" t="s">
        <v>315</v>
      </c>
      <c r="AM306" s="11" t="s">
        <v>986</v>
      </c>
      <c r="AN306" s="11" t="str">
        <f t="shared" si="3"/>
        <v>15TINJACÁ</v>
      </c>
      <c r="AO306" s="11" t="s">
        <v>987</v>
      </c>
    </row>
    <row r="307" spans="38:41" ht="15.75" customHeight="1">
      <c r="AL307" s="11" t="s">
        <v>315</v>
      </c>
      <c r="AM307" s="11" t="s">
        <v>988</v>
      </c>
      <c r="AN307" s="11" t="str">
        <f t="shared" si="3"/>
        <v>15TIPACOQUE</v>
      </c>
      <c r="AO307" s="11" t="s">
        <v>989</v>
      </c>
    </row>
    <row r="308" spans="38:41" ht="15.75" customHeight="1">
      <c r="AL308" s="11" t="s">
        <v>315</v>
      </c>
      <c r="AM308" s="11" t="s">
        <v>990</v>
      </c>
      <c r="AN308" s="11" t="str">
        <f t="shared" si="3"/>
        <v>15TOCA</v>
      </c>
      <c r="AO308" s="11" t="s">
        <v>991</v>
      </c>
    </row>
    <row r="309" spans="38:41" ht="15.75" customHeight="1">
      <c r="AL309" s="11" t="s">
        <v>315</v>
      </c>
      <c r="AM309" s="11" t="s">
        <v>992</v>
      </c>
      <c r="AN309" s="11" t="str">
        <f t="shared" si="3"/>
        <v>15TOGÜÍ</v>
      </c>
      <c r="AO309" s="11" t="s">
        <v>993</v>
      </c>
    </row>
    <row r="310" spans="38:41" ht="15.75" customHeight="1">
      <c r="AL310" s="11" t="s">
        <v>315</v>
      </c>
      <c r="AM310" s="11" t="s">
        <v>994</v>
      </c>
      <c r="AN310" s="11" t="str">
        <f t="shared" si="3"/>
        <v>15TÓPAGA</v>
      </c>
      <c r="AO310" s="11" t="s">
        <v>995</v>
      </c>
    </row>
    <row r="311" spans="38:41" ht="15.75" customHeight="1">
      <c r="AL311" s="11" t="s">
        <v>315</v>
      </c>
      <c r="AM311" s="11" t="s">
        <v>996</v>
      </c>
      <c r="AN311" s="11" t="str">
        <f t="shared" si="3"/>
        <v>15TOTA</v>
      </c>
      <c r="AO311" s="11" t="s">
        <v>997</v>
      </c>
    </row>
    <row r="312" spans="38:41" ht="15.75" customHeight="1">
      <c r="AL312" s="11" t="s">
        <v>315</v>
      </c>
      <c r="AM312" s="11" t="s">
        <v>998</v>
      </c>
      <c r="AN312" s="11" t="str">
        <f t="shared" si="3"/>
        <v>15TUNUNGUÁ</v>
      </c>
      <c r="AO312" s="11" t="s">
        <v>999</v>
      </c>
    </row>
    <row r="313" spans="38:41" ht="15.75" customHeight="1">
      <c r="AL313" s="11" t="s">
        <v>315</v>
      </c>
      <c r="AM313" s="11" t="s">
        <v>1000</v>
      </c>
      <c r="AN313" s="11" t="str">
        <f t="shared" si="3"/>
        <v>15TURMEQUÉ</v>
      </c>
      <c r="AO313" s="11" t="s">
        <v>1001</v>
      </c>
    </row>
    <row r="314" spans="38:41" ht="15.75" customHeight="1">
      <c r="AL314" s="11" t="s">
        <v>315</v>
      </c>
      <c r="AM314" s="11" t="s">
        <v>1002</v>
      </c>
      <c r="AN314" s="11" t="str">
        <f t="shared" si="3"/>
        <v>15TUTA</v>
      </c>
      <c r="AO314" s="11" t="s">
        <v>1003</v>
      </c>
    </row>
    <row r="315" spans="38:41" ht="15.75" customHeight="1">
      <c r="AL315" s="11" t="s">
        <v>315</v>
      </c>
      <c r="AM315" s="11" t="s">
        <v>1004</v>
      </c>
      <c r="AN315" s="11" t="str">
        <f t="shared" si="3"/>
        <v>15TUTAZÁ</v>
      </c>
      <c r="AO315" s="11" t="s">
        <v>1005</v>
      </c>
    </row>
    <row r="316" spans="38:41" ht="15.75" customHeight="1">
      <c r="AL316" s="11" t="s">
        <v>315</v>
      </c>
      <c r="AM316" s="11" t="s">
        <v>1006</v>
      </c>
      <c r="AN316" s="11" t="str">
        <f t="shared" si="3"/>
        <v>15UMBITA</v>
      </c>
      <c r="AO316" s="11" t="s">
        <v>1007</v>
      </c>
    </row>
    <row r="317" spans="38:41" ht="15.75" customHeight="1">
      <c r="AL317" s="11" t="s">
        <v>315</v>
      </c>
      <c r="AM317" s="11" t="s">
        <v>1008</v>
      </c>
      <c r="AN317" s="11" t="str">
        <f t="shared" si="3"/>
        <v>15VENTAQUEMADA</v>
      </c>
      <c r="AO317" s="11" t="s">
        <v>1009</v>
      </c>
    </row>
    <row r="318" spans="38:41" ht="15.75" customHeight="1">
      <c r="AL318" s="11" t="s">
        <v>315</v>
      </c>
      <c r="AM318" s="11" t="s">
        <v>1010</v>
      </c>
      <c r="AN318" s="11" t="str">
        <f t="shared" si="3"/>
        <v>15VIRACACHÁ</v>
      </c>
      <c r="AO318" s="11" t="s">
        <v>1011</v>
      </c>
    </row>
    <row r="319" spans="38:41" ht="15.75" customHeight="1">
      <c r="AL319" s="11" t="s">
        <v>315</v>
      </c>
      <c r="AM319" s="11" t="s">
        <v>1012</v>
      </c>
      <c r="AN319" s="11" t="str">
        <f t="shared" si="3"/>
        <v>15ZETAQUIRA</v>
      </c>
      <c r="AO319" s="11" t="s">
        <v>1013</v>
      </c>
    </row>
    <row r="320" spans="38:41" ht="15.75" customHeight="1">
      <c r="AL320" s="11" t="s">
        <v>324</v>
      </c>
      <c r="AM320" s="11" t="s">
        <v>1014</v>
      </c>
      <c r="AN320" s="11" t="str">
        <f t="shared" si="3"/>
        <v>17MANIZALES</v>
      </c>
      <c r="AO320" s="11" t="s">
        <v>1015</v>
      </c>
    </row>
    <row r="321" spans="38:41" ht="15.75" customHeight="1">
      <c r="AL321" s="11" t="s">
        <v>324</v>
      </c>
      <c r="AM321" s="11" t="s">
        <v>1016</v>
      </c>
      <c r="AN321" s="11" t="str">
        <f t="shared" si="3"/>
        <v>17AGUADAS</v>
      </c>
      <c r="AO321" s="11" t="s">
        <v>1017</v>
      </c>
    </row>
    <row r="322" spans="38:41" ht="15.75" customHeight="1">
      <c r="AL322" s="11" t="s">
        <v>324</v>
      </c>
      <c r="AM322" s="11" t="s">
        <v>1018</v>
      </c>
      <c r="AN322" s="11" t="str">
        <f t="shared" si="3"/>
        <v>17ANSERMA</v>
      </c>
      <c r="AO322" s="11" t="s">
        <v>1019</v>
      </c>
    </row>
    <row r="323" spans="38:41" ht="15.75" customHeight="1">
      <c r="AL323" s="11" t="s">
        <v>324</v>
      </c>
      <c r="AM323" s="11" t="s">
        <v>1020</v>
      </c>
      <c r="AN323" s="11" t="str">
        <f t="shared" si="3"/>
        <v>17ARANZAZU</v>
      </c>
      <c r="AO323" s="11" t="s">
        <v>1021</v>
      </c>
    </row>
    <row r="324" spans="38:41" ht="15.75" customHeight="1">
      <c r="AL324" s="11" t="s">
        <v>324</v>
      </c>
      <c r="AM324" s="11" t="s">
        <v>1022</v>
      </c>
      <c r="AN324" s="11" t="str">
        <f t="shared" si="3"/>
        <v>17BELALCÁZAR</v>
      </c>
      <c r="AO324" s="11" t="s">
        <v>1023</v>
      </c>
    </row>
    <row r="325" spans="38:41" ht="15.75" customHeight="1">
      <c r="AL325" s="11" t="s">
        <v>324</v>
      </c>
      <c r="AM325" s="11" t="s">
        <v>1024</v>
      </c>
      <c r="AN325" s="11" t="str">
        <f t="shared" si="3"/>
        <v>17CHINCHINÁ</v>
      </c>
      <c r="AO325" s="11" t="s">
        <v>1025</v>
      </c>
    </row>
    <row r="326" spans="38:41" ht="15.75" customHeight="1">
      <c r="AL326" s="11" t="s">
        <v>324</v>
      </c>
      <c r="AM326" s="11" t="s">
        <v>1026</v>
      </c>
      <c r="AN326" s="11" t="str">
        <f t="shared" si="3"/>
        <v>17FILADELFIA</v>
      </c>
      <c r="AO326" s="11" t="s">
        <v>1027</v>
      </c>
    </row>
    <row r="327" spans="38:41" ht="15.75" customHeight="1">
      <c r="AL327" s="11" t="s">
        <v>324</v>
      </c>
      <c r="AM327" s="11" t="s">
        <v>1028</v>
      </c>
      <c r="AN327" s="11" t="str">
        <f t="shared" si="3"/>
        <v>17LA DORADA</v>
      </c>
      <c r="AO327" s="11" t="s">
        <v>1029</v>
      </c>
    </row>
    <row r="328" spans="38:41" ht="15.75" customHeight="1">
      <c r="AL328" s="11" t="s">
        <v>324</v>
      </c>
      <c r="AM328" s="11" t="s">
        <v>1030</v>
      </c>
      <c r="AN328" s="11" t="str">
        <f t="shared" si="3"/>
        <v>17LA MERCED</v>
      </c>
      <c r="AO328" s="11" t="s">
        <v>1031</v>
      </c>
    </row>
    <row r="329" spans="38:41" ht="15.75" customHeight="1">
      <c r="AL329" s="11" t="s">
        <v>324</v>
      </c>
      <c r="AM329" s="11" t="s">
        <v>1032</v>
      </c>
      <c r="AN329" s="11" t="str">
        <f t="shared" si="3"/>
        <v>17MANZANARES</v>
      </c>
      <c r="AO329" s="11" t="s">
        <v>1033</v>
      </c>
    </row>
    <row r="330" spans="38:41" ht="15.75" customHeight="1">
      <c r="AL330" s="11" t="s">
        <v>324</v>
      </c>
      <c r="AM330" s="11" t="s">
        <v>1034</v>
      </c>
      <c r="AN330" s="11" t="str">
        <f t="shared" si="3"/>
        <v>17MARMATO</v>
      </c>
      <c r="AO330" s="11" t="s">
        <v>1035</v>
      </c>
    </row>
    <row r="331" spans="38:41" ht="15.75" customHeight="1">
      <c r="AL331" s="11" t="s">
        <v>324</v>
      </c>
      <c r="AM331" s="11" t="s">
        <v>1036</v>
      </c>
      <c r="AN331" s="11" t="str">
        <f t="shared" si="3"/>
        <v>17MARQUETALIA</v>
      </c>
      <c r="AO331" s="11" t="s">
        <v>1037</v>
      </c>
    </row>
    <row r="332" spans="38:41" ht="15.75" customHeight="1">
      <c r="AL332" s="11" t="s">
        <v>324</v>
      </c>
      <c r="AM332" s="11" t="s">
        <v>1038</v>
      </c>
      <c r="AN332" s="11" t="str">
        <f t="shared" si="3"/>
        <v>17MARULANDA</v>
      </c>
      <c r="AO332" s="11" t="s">
        <v>1039</v>
      </c>
    </row>
    <row r="333" spans="38:41" ht="15.75" customHeight="1">
      <c r="AL333" s="11" t="s">
        <v>324</v>
      </c>
      <c r="AM333" s="11" t="s">
        <v>1040</v>
      </c>
      <c r="AN333" s="11" t="str">
        <f t="shared" si="3"/>
        <v>17NEIRA</v>
      </c>
      <c r="AO333" s="11" t="s">
        <v>1041</v>
      </c>
    </row>
    <row r="334" spans="38:41" ht="15.75" customHeight="1">
      <c r="AL334" s="11" t="s">
        <v>324</v>
      </c>
      <c r="AM334" s="11" t="s">
        <v>1042</v>
      </c>
      <c r="AN334" s="11" t="str">
        <f t="shared" si="3"/>
        <v>17NORCASIA</v>
      </c>
      <c r="AO334" s="11" t="s">
        <v>1043</v>
      </c>
    </row>
    <row r="335" spans="38:41" ht="15.75" customHeight="1">
      <c r="AL335" s="11" t="s">
        <v>324</v>
      </c>
      <c r="AM335" s="11" t="s">
        <v>1044</v>
      </c>
      <c r="AN335" s="11" t="str">
        <f t="shared" si="3"/>
        <v>17PÁCORA</v>
      </c>
      <c r="AO335" s="11" t="s">
        <v>1045</v>
      </c>
    </row>
    <row r="336" spans="38:41" ht="15.75" customHeight="1">
      <c r="AL336" s="11" t="s">
        <v>324</v>
      </c>
      <c r="AM336" s="11" t="s">
        <v>1046</v>
      </c>
      <c r="AN336" s="11" t="str">
        <f t="shared" si="3"/>
        <v>17PALESTINA</v>
      </c>
      <c r="AO336" s="11" t="s">
        <v>1047</v>
      </c>
    </row>
    <row r="337" spans="38:41" ht="15.75" customHeight="1">
      <c r="AL337" s="11" t="s">
        <v>324</v>
      </c>
      <c r="AM337" s="11" t="s">
        <v>1048</v>
      </c>
      <c r="AN337" s="11" t="str">
        <f t="shared" si="3"/>
        <v>17PENSILVANIA</v>
      </c>
      <c r="AO337" s="11" t="s">
        <v>1049</v>
      </c>
    </row>
    <row r="338" spans="38:41" ht="15.75" customHeight="1">
      <c r="AL338" s="11" t="s">
        <v>324</v>
      </c>
      <c r="AM338" s="11" t="s">
        <v>1050</v>
      </c>
      <c r="AN338" s="11" t="str">
        <f t="shared" si="3"/>
        <v>17RIOSUCIO</v>
      </c>
      <c r="AO338" s="11" t="s">
        <v>1051</v>
      </c>
    </row>
    <row r="339" spans="38:41" ht="15.75" customHeight="1">
      <c r="AL339" s="11" t="s">
        <v>324</v>
      </c>
      <c r="AM339" s="11" t="s">
        <v>424</v>
      </c>
      <c r="AN339" s="11" t="str">
        <f t="shared" si="3"/>
        <v>17RISARALDA</v>
      </c>
      <c r="AO339" s="11" t="s">
        <v>1052</v>
      </c>
    </row>
    <row r="340" spans="38:41" ht="15.75" customHeight="1">
      <c r="AL340" s="11" t="s">
        <v>324</v>
      </c>
      <c r="AM340" s="11" t="s">
        <v>1053</v>
      </c>
      <c r="AN340" s="11" t="str">
        <f t="shared" si="3"/>
        <v>17SALAMINA</v>
      </c>
      <c r="AO340" s="11" t="s">
        <v>1054</v>
      </c>
    </row>
    <row r="341" spans="38:41" ht="15.75" customHeight="1">
      <c r="AL341" s="11" t="s">
        <v>324</v>
      </c>
      <c r="AM341" s="11" t="s">
        <v>1055</v>
      </c>
      <c r="AN341" s="11" t="str">
        <f t="shared" si="3"/>
        <v>17SAMANÁ</v>
      </c>
      <c r="AO341" s="11" t="s">
        <v>1056</v>
      </c>
    </row>
    <row r="342" spans="38:41" ht="15.75" customHeight="1">
      <c r="AL342" s="11" t="s">
        <v>324</v>
      </c>
      <c r="AM342" s="11" t="s">
        <v>1057</v>
      </c>
      <c r="AN342" s="11" t="str">
        <f t="shared" si="3"/>
        <v>17SAN JOSÉ</v>
      </c>
      <c r="AO342" s="11" t="s">
        <v>1058</v>
      </c>
    </row>
    <row r="343" spans="38:41" ht="15.75" customHeight="1">
      <c r="AL343" s="11" t="s">
        <v>324</v>
      </c>
      <c r="AM343" s="11" t="s">
        <v>1059</v>
      </c>
      <c r="AN343" s="11" t="str">
        <f t="shared" si="3"/>
        <v>17SUPÍA</v>
      </c>
      <c r="AO343" s="11" t="s">
        <v>1060</v>
      </c>
    </row>
    <row r="344" spans="38:41" ht="15.75" customHeight="1">
      <c r="AL344" s="11" t="s">
        <v>324</v>
      </c>
      <c r="AM344" s="11" t="s">
        <v>1061</v>
      </c>
      <c r="AN344" s="11" t="str">
        <f t="shared" si="3"/>
        <v>17VICTORIA</v>
      </c>
      <c r="AO344" s="11" t="s">
        <v>1062</v>
      </c>
    </row>
    <row r="345" spans="38:41" ht="15.75" customHeight="1">
      <c r="AL345" s="11" t="s">
        <v>324</v>
      </c>
      <c r="AM345" s="11" t="s">
        <v>1063</v>
      </c>
      <c r="AN345" s="11" t="str">
        <f t="shared" si="3"/>
        <v>17VILLAMARÍA</v>
      </c>
      <c r="AO345" s="11" t="s">
        <v>1064</v>
      </c>
    </row>
    <row r="346" spans="38:41" ht="15.75" customHeight="1">
      <c r="AL346" s="11" t="s">
        <v>324</v>
      </c>
      <c r="AM346" s="11" t="s">
        <v>1065</v>
      </c>
      <c r="AN346" s="11" t="str">
        <f t="shared" si="3"/>
        <v>17VITERBO</v>
      </c>
      <c r="AO346" s="11" t="s">
        <v>1066</v>
      </c>
    </row>
    <row r="347" spans="38:41" ht="15.75" customHeight="1">
      <c r="AL347" s="11" t="s">
        <v>332</v>
      </c>
      <c r="AM347" s="11" t="s">
        <v>1067</v>
      </c>
      <c r="AN347" s="11" t="str">
        <f t="shared" si="3"/>
        <v>18FLORENCIA</v>
      </c>
      <c r="AO347" s="11" t="s">
        <v>1068</v>
      </c>
    </row>
    <row r="348" spans="38:41" ht="15.75" customHeight="1">
      <c r="AL348" s="11" t="s">
        <v>332</v>
      </c>
      <c r="AM348" s="11" t="s">
        <v>1069</v>
      </c>
      <c r="AN348" s="11" t="str">
        <f t="shared" si="3"/>
        <v>18ALBANIA</v>
      </c>
      <c r="AO348" s="11" t="s">
        <v>1070</v>
      </c>
    </row>
    <row r="349" spans="38:41" ht="15.75" customHeight="1">
      <c r="AL349" s="11" t="s">
        <v>332</v>
      </c>
      <c r="AM349" s="11" t="s">
        <v>1071</v>
      </c>
      <c r="AN349" s="11" t="str">
        <f t="shared" si="3"/>
        <v>18BELÉN DE LOS ANDAQUÍES</v>
      </c>
      <c r="AO349" s="11" t="s">
        <v>1072</v>
      </c>
    </row>
    <row r="350" spans="38:41" ht="15.75" customHeight="1">
      <c r="AL350" s="11" t="s">
        <v>332</v>
      </c>
      <c r="AM350" s="11" t="s">
        <v>1073</v>
      </c>
      <c r="AN350" s="11" t="str">
        <f t="shared" si="3"/>
        <v>18CARTAGENA DEL CHAIRÁ</v>
      </c>
      <c r="AO350" s="11" t="s">
        <v>1074</v>
      </c>
    </row>
    <row r="351" spans="38:41" ht="15.75" customHeight="1">
      <c r="AL351" s="11" t="s">
        <v>332</v>
      </c>
      <c r="AM351" s="11" t="s">
        <v>1075</v>
      </c>
      <c r="AN351" s="11" t="str">
        <f t="shared" si="3"/>
        <v>18CURILLO</v>
      </c>
      <c r="AO351" s="11" t="s">
        <v>1076</v>
      </c>
    </row>
    <row r="352" spans="38:41" ht="15.75" customHeight="1">
      <c r="AL352" s="11" t="s">
        <v>332</v>
      </c>
      <c r="AM352" s="11" t="s">
        <v>1077</v>
      </c>
      <c r="AN352" s="11" t="str">
        <f t="shared" si="3"/>
        <v>18EL DONCELLO</v>
      </c>
      <c r="AO352" s="11" t="s">
        <v>1078</v>
      </c>
    </row>
    <row r="353" spans="38:41" ht="15.75" customHeight="1">
      <c r="AL353" s="11" t="s">
        <v>332</v>
      </c>
      <c r="AM353" s="11" t="s">
        <v>1079</v>
      </c>
      <c r="AN353" s="11" t="str">
        <f t="shared" si="3"/>
        <v>18EL PAUJIL</v>
      </c>
      <c r="AO353" s="11" t="s">
        <v>1080</v>
      </c>
    </row>
    <row r="354" spans="38:41" ht="15.75" customHeight="1">
      <c r="AL354" s="11" t="s">
        <v>332</v>
      </c>
      <c r="AM354" s="11" t="s">
        <v>1081</v>
      </c>
      <c r="AN354" s="11" t="str">
        <f t="shared" si="3"/>
        <v>18LA MONTAÑITA</v>
      </c>
      <c r="AO354" s="11" t="s">
        <v>1082</v>
      </c>
    </row>
    <row r="355" spans="38:41" ht="15.75" customHeight="1">
      <c r="AL355" s="11" t="s">
        <v>332</v>
      </c>
      <c r="AM355" s="11" t="s">
        <v>1083</v>
      </c>
      <c r="AN355" s="11" t="str">
        <f t="shared" si="3"/>
        <v>18MILÁN</v>
      </c>
      <c r="AO355" s="11" t="s">
        <v>1084</v>
      </c>
    </row>
    <row r="356" spans="38:41" ht="15.75" customHeight="1">
      <c r="AL356" s="11" t="s">
        <v>332</v>
      </c>
      <c r="AM356" s="11" t="s">
        <v>1085</v>
      </c>
      <c r="AN356" s="11" t="str">
        <f t="shared" si="3"/>
        <v>18MORELIA</v>
      </c>
      <c r="AO356" s="11" t="s">
        <v>1086</v>
      </c>
    </row>
    <row r="357" spans="38:41" ht="15.75" customHeight="1">
      <c r="AL357" s="11" t="s">
        <v>332</v>
      </c>
      <c r="AM357" s="11" t="s">
        <v>1087</v>
      </c>
      <c r="AN357" s="11" t="str">
        <f t="shared" si="3"/>
        <v>18PUERTO RICO</v>
      </c>
      <c r="AO357" s="11" t="s">
        <v>1088</v>
      </c>
    </row>
    <row r="358" spans="38:41" ht="15.75" customHeight="1">
      <c r="AL358" s="11" t="s">
        <v>332</v>
      </c>
      <c r="AM358" s="11" t="s">
        <v>1089</v>
      </c>
      <c r="AN358" s="11" t="str">
        <f t="shared" si="3"/>
        <v>18SAN JOSÉ DEL FRAGUA</v>
      </c>
      <c r="AO358" s="11" t="s">
        <v>1090</v>
      </c>
    </row>
    <row r="359" spans="38:41" ht="15.75" customHeight="1">
      <c r="AL359" s="11" t="s">
        <v>332</v>
      </c>
      <c r="AM359" s="11" t="s">
        <v>1091</v>
      </c>
      <c r="AN359" s="11" t="str">
        <f t="shared" si="3"/>
        <v>18SAN VICENTE DEL CAGUÁN</v>
      </c>
      <c r="AO359" s="11" t="s">
        <v>1092</v>
      </c>
    </row>
    <row r="360" spans="38:41" ht="15.75" customHeight="1">
      <c r="AL360" s="11" t="s">
        <v>332</v>
      </c>
      <c r="AM360" s="11" t="s">
        <v>1093</v>
      </c>
      <c r="AN360" s="11" t="str">
        <f t="shared" si="3"/>
        <v>18SOLANO</v>
      </c>
      <c r="AO360" s="11" t="s">
        <v>1094</v>
      </c>
    </row>
    <row r="361" spans="38:41" ht="15.75" customHeight="1">
      <c r="AL361" s="11" t="s">
        <v>332</v>
      </c>
      <c r="AM361" s="11" t="s">
        <v>1095</v>
      </c>
      <c r="AN361" s="11" t="str">
        <f t="shared" si="3"/>
        <v>18SOLITA</v>
      </c>
      <c r="AO361" s="11" t="s">
        <v>1096</v>
      </c>
    </row>
    <row r="362" spans="38:41" ht="15.75" customHeight="1">
      <c r="AL362" s="11" t="s">
        <v>332</v>
      </c>
      <c r="AM362" s="11" t="s">
        <v>618</v>
      </c>
      <c r="AN362" s="11" t="str">
        <f t="shared" si="3"/>
        <v>18VALPARAÍSO</v>
      </c>
      <c r="AO362" s="11" t="s">
        <v>1097</v>
      </c>
    </row>
    <row r="363" spans="38:41" ht="15.75" customHeight="1">
      <c r="AL363" s="11" t="s">
        <v>345</v>
      </c>
      <c r="AM363" s="11" t="s">
        <v>1098</v>
      </c>
      <c r="AN363" s="11" t="str">
        <f t="shared" si="3"/>
        <v>19POPAYÁN</v>
      </c>
      <c r="AO363" s="11" t="s">
        <v>1099</v>
      </c>
    </row>
    <row r="364" spans="38:41" ht="15.75" customHeight="1">
      <c r="AL364" s="11" t="s">
        <v>345</v>
      </c>
      <c r="AM364" s="11" t="s">
        <v>1100</v>
      </c>
      <c r="AN364" s="11" t="str">
        <f t="shared" si="3"/>
        <v>19ALMAGUER</v>
      </c>
      <c r="AO364" s="11" t="s">
        <v>1101</v>
      </c>
    </row>
    <row r="365" spans="38:41" ht="15.75" customHeight="1">
      <c r="AL365" s="11" t="s">
        <v>345</v>
      </c>
      <c r="AM365" s="11" t="s">
        <v>363</v>
      </c>
      <c r="AN365" s="11" t="str">
        <f t="shared" si="3"/>
        <v>19ARGELIA</v>
      </c>
      <c r="AO365" s="11" t="s">
        <v>1102</v>
      </c>
    </row>
    <row r="366" spans="38:41" ht="15.75" customHeight="1">
      <c r="AL366" s="11" t="s">
        <v>345</v>
      </c>
      <c r="AM366" s="11" t="s">
        <v>1103</v>
      </c>
      <c r="AN366" s="11" t="str">
        <f t="shared" si="3"/>
        <v>19BALBOA</v>
      </c>
      <c r="AO366" s="11" t="s">
        <v>1104</v>
      </c>
    </row>
    <row r="367" spans="38:41" ht="15.75" customHeight="1">
      <c r="AL367" s="11" t="s">
        <v>345</v>
      </c>
      <c r="AM367" s="11" t="s">
        <v>305</v>
      </c>
      <c r="AN367" s="11" t="str">
        <f t="shared" si="3"/>
        <v>19BOLÍVAR</v>
      </c>
      <c r="AO367" s="11" t="s">
        <v>1105</v>
      </c>
    </row>
    <row r="368" spans="38:41" ht="15.75" customHeight="1">
      <c r="AL368" s="11" t="s">
        <v>345</v>
      </c>
      <c r="AM368" s="11" t="s">
        <v>1106</v>
      </c>
      <c r="AN368" s="11" t="str">
        <f t="shared" si="3"/>
        <v>19BUENOS AIRES</v>
      </c>
      <c r="AO368" s="11" t="s">
        <v>1107</v>
      </c>
    </row>
    <row r="369" spans="38:41" ht="15.75" customHeight="1">
      <c r="AL369" s="11" t="s">
        <v>345</v>
      </c>
      <c r="AM369" s="11" t="s">
        <v>1108</v>
      </c>
      <c r="AN369" s="11" t="str">
        <f t="shared" si="3"/>
        <v>19CAJIBÍO</v>
      </c>
      <c r="AO369" s="11" t="s">
        <v>1109</v>
      </c>
    </row>
    <row r="370" spans="38:41" ht="15.75" customHeight="1">
      <c r="AL370" s="11" t="s">
        <v>345</v>
      </c>
      <c r="AM370" s="11" t="s">
        <v>1110</v>
      </c>
      <c r="AN370" s="11" t="str">
        <f t="shared" si="3"/>
        <v>19CALDONO</v>
      </c>
      <c r="AO370" s="11" t="s">
        <v>1111</v>
      </c>
    </row>
    <row r="371" spans="38:41" ht="15.75" customHeight="1">
      <c r="AL371" s="11" t="s">
        <v>345</v>
      </c>
      <c r="AM371" s="11" t="s">
        <v>1112</v>
      </c>
      <c r="AN371" s="11" t="str">
        <f t="shared" si="3"/>
        <v>19CALOTO</v>
      </c>
      <c r="AO371" s="11" t="s">
        <v>1113</v>
      </c>
    </row>
    <row r="372" spans="38:41" ht="15.75" customHeight="1">
      <c r="AL372" s="11" t="s">
        <v>345</v>
      </c>
      <c r="AM372" s="11" t="s">
        <v>1114</v>
      </c>
      <c r="AN372" s="11" t="str">
        <f t="shared" si="3"/>
        <v>19CORINTO</v>
      </c>
      <c r="AO372" s="11" t="s">
        <v>1115</v>
      </c>
    </row>
    <row r="373" spans="38:41" ht="15.75" customHeight="1">
      <c r="AL373" s="11" t="s">
        <v>345</v>
      </c>
      <c r="AM373" s="11" t="s">
        <v>1116</v>
      </c>
      <c r="AN373" s="11" t="str">
        <f t="shared" si="3"/>
        <v>19EL TAMBO</v>
      </c>
      <c r="AO373" s="11" t="s">
        <v>1117</v>
      </c>
    </row>
    <row r="374" spans="38:41" ht="15.75" customHeight="1">
      <c r="AL374" s="11" t="s">
        <v>345</v>
      </c>
      <c r="AM374" s="11" t="s">
        <v>1067</v>
      </c>
      <c r="AN374" s="11" t="str">
        <f t="shared" si="3"/>
        <v>19FLORENCIA</v>
      </c>
      <c r="AO374" s="11" t="s">
        <v>1118</v>
      </c>
    </row>
    <row r="375" spans="38:41" ht="15.75" customHeight="1">
      <c r="AL375" s="11" t="s">
        <v>345</v>
      </c>
      <c r="AM375" s="11" t="s">
        <v>1119</v>
      </c>
      <c r="AN375" s="11" t="str">
        <f t="shared" si="3"/>
        <v>19GUACHENÉ</v>
      </c>
      <c r="AO375" s="11" t="s">
        <v>1120</v>
      </c>
    </row>
    <row r="376" spans="38:41" ht="15.75" customHeight="1">
      <c r="AL376" s="11" t="s">
        <v>345</v>
      </c>
      <c r="AM376" s="11" t="s">
        <v>1121</v>
      </c>
      <c r="AN376" s="11" t="str">
        <f t="shared" si="3"/>
        <v>19GUAPI</v>
      </c>
      <c r="AO376" s="11" t="s">
        <v>1122</v>
      </c>
    </row>
    <row r="377" spans="38:41" ht="15.75" customHeight="1">
      <c r="AL377" s="11" t="s">
        <v>345</v>
      </c>
      <c r="AM377" s="11" t="s">
        <v>1123</v>
      </c>
      <c r="AN377" s="11" t="str">
        <f t="shared" si="3"/>
        <v>19INZÁ</v>
      </c>
      <c r="AO377" s="11" t="s">
        <v>1124</v>
      </c>
    </row>
    <row r="378" spans="38:41" ht="15.75" customHeight="1">
      <c r="AL378" s="11" t="s">
        <v>345</v>
      </c>
      <c r="AM378" s="11" t="s">
        <v>1125</v>
      </c>
      <c r="AN378" s="11" t="str">
        <f t="shared" si="3"/>
        <v>19JAMBALÓ</v>
      </c>
      <c r="AO378" s="11" t="s">
        <v>1126</v>
      </c>
    </row>
    <row r="379" spans="38:41" ht="15.75" customHeight="1">
      <c r="AL379" s="11" t="s">
        <v>345</v>
      </c>
      <c r="AM379" s="11" t="s">
        <v>1127</v>
      </c>
      <c r="AN379" s="11" t="str">
        <f t="shared" si="3"/>
        <v>19LA SIERRA</v>
      </c>
      <c r="AO379" s="11" t="s">
        <v>1128</v>
      </c>
    </row>
    <row r="380" spans="38:41" ht="15.75" customHeight="1">
      <c r="AL380" s="11" t="s">
        <v>345</v>
      </c>
      <c r="AM380" s="11" t="s">
        <v>1129</v>
      </c>
      <c r="AN380" s="11" t="str">
        <f t="shared" si="3"/>
        <v>19LA VEGA</v>
      </c>
      <c r="AO380" s="11" t="s">
        <v>1130</v>
      </c>
    </row>
    <row r="381" spans="38:41" ht="15.75" customHeight="1">
      <c r="AL381" s="11" t="s">
        <v>345</v>
      </c>
      <c r="AM381" s="11" t="s">
        <v>1131</v>
      </c>
      <c r="AN381" s="11" t="str">
        <f t="shared" si="3"/>
        <v>19LÓPEZ</v>
      </c>
      <c r="AO381" s="11" t="s">
        <v>1132</v>
      </c>
    </row>
    <row r="382" spans="38:41" ht="15.75" customHeight="1">
      <c r="AL382" s="11" t="s">
        <v>345</v>
      </c>
      <c r="AM382" s="11" t="s">
        <v>1133</v>
      </c>
      <c r="AN382" s="11" t="str">
        <f t="shared" si="3"/>
        <v>19MERCADERES</v>
      </c>
      <c r="AO382" s="11" t="s">
        <v>1134</v>
      </c>
    </row>
    <row r="383" spans="38:41" ht="15.75" customHeight="1">
      <c r="AL383" s="11" t="s">
        <v>345</v>
      </c>
      <c r="AM383" s="11" t="s">
        <v>1135</v>
      </c>
      <c r="AN383" s="11" t="str">
        <f t="shared" si="3"/>
        <v>19MIRANDA</v>
      </c>
      <c r="AO383" s="11" t="s">
        <v>1136</v>
      </c>
    </row>
    <row r="384" spans="38:41" ht="15.75" customHeight="1">
      <c r="AL384" s="11" t="s">
        <v>345</v>
      </c>
      <c r="AM384" s="11" t="s">
        <v>725</v>
      </c>
      <c r="AN384" s="11" t="str">
        <f t="shared" si="3"/>
        <v>19MORALES</v>
      </c>
      <c r="AO384" s="11" t="s">
        <v>1137</v>
      </c>
    </row>
    <row r="385" spans="38:41" ht="15.75" customHeight="1">
      <c r="AL385" s="11" t="s">
        <v>345</v>
      </c>
      <c r="AM385" s="11" t="s">
        <v>1138</v>
      </c>
      <c r="AN385" s="11" t="str">
        <f t="shared" si="3"/>
        <v>19PADILLA</v>
      </c>
      <c r="AO385" s="11" t="s">
        <v>1139</v>
      </c>
    </row>
    <row r="386" spans="38:41" ht="15.75" customHeight="1">
      <c r="AL386" s="11" t="s">
        <v>345</v>
      </c>
      <c r="AM386" s="11" t="s">
        <v>57</v>
      </c>
      <c r="AN386" s="11" t="str">
        <f t="shared" si="3"/>
        <v>19PAEZ</v>
      </c>
      <c r="AO386" s="11" t="s">
        <v>1140</v>
      </c>
    </row>
    <row r="387" spans="38:41" ht="15.75" customHeight="1">
      <c r="AL387" s="11" t="s">
        <v>345</v>
      </c>
      <c r="AM387" s="11" t="s">
        <v>1141</v>
      </c>
      <c r="AN387" s="11" t="str">
        <f t="shared" si="3"/>
        <v>19PATÍA</v>
      </c>
      <c r="AO387" s="11" t="s">
        <v>1142</v>
      </c>
    </row>
    <row r="388" spans="38:41" ht="15.75" customHeight="1">
      <c r="AL388" s="11" t="s">
        <v>345</v>
      </c>
      <c r="AM388" s="11" t="s">
        <v>1143</v>
      </c>
      <c r="AN388" s="11" t="str">
        <f t="shared" si="3"/>
        <v>19PIAMONTE</v>
      </c>
      <c r="AO388" s="11" t="s">
        <v>1144</v>
      </c>
    </row>
    <row r="389" spans="38:41" ht="15.75" customHeight="1">
      <c r="AL389" s="11" t="s">
        <v>345</v>
      </c>
      <c r="AM389" s="11" t="s">
        <v>1145</v>
      </c>
      <c r="AN389" s="11" t="str">
        <f t="shared" si="3"/>
        <v>19PIENDAMÓ</v>
      </c>
      <c r="AO389" s="11" t="s">
        <v>1146</v>
      </c>
    </row>
    <row r="390" spans="38:41" ht="15.75" customHeight="1">
      <c r="AL390" s="11" t="s">
        <v>345</v>
      </c>
      <c r="AM390" s="11" t="s">
        <v>1147</v>
      </c>
      <c r="AN390" s="11" t="str">
        <f t="shared" si="3"/>
        <v>19PUERTO TEJADA</v>
      </c>
      <c r="AO390" s="11" t="s">
        <v>1148</v>
      </c>
    </row>
    <row r="391" spans="38:41" ht="15.75" customHeight="1">
      <c r="AL391" s="11" t="s">
        <v>345</v>
      </c>
      <c r="AM391" s="11" t="s">
        <v>1149</v>
      </c>
      <c r="AN391" s="11" t="str">
        <f t="shared" si="3"/>
        <v>19PURACÉ</v>
      </c>
      <c r="AO391" s="11" t="s">
        <v>1150</v>
      </c>
    </row>
    <row r="392" spans="38:41" ht="15.75" customHeight="1">
      <c r="AL392" s="11" t="s">
        <v>345</v>
      </c>
      <c r="AM392" s="11" t="s">
        <v>1151</v>
      </c>
      <c r="AN392" s="11" t="str">
        <f t="shared" si="3"/>
        <v>19ROSAS</v>
      </c>
      <c r="AO392" s="11" t="s">
        <v>1152</v>
      </c>
    </row>
    <row r="393" spans="38:41" ht="15.75" customHeight="1">
      <c r="AL393" s="11" t="s">
        <v>345</v>
      </c>
      <c r="AM393" s="11" t="s">
        <v>1153</v>
      </c>
      <c r="AN393" s="11" t="str">
        <f t="shared" si="3"/>
        <v>19SAN SEBASTIÁN</v>
      </c>
      <c r="AO393" s="11" t="s">
        <v>1154</v>
      </c>
    </row>
    <row r="394" spans="38:41" ht="15.75" customHeight="1">
      <c r="AL394" s="11" t="s">
        <v>345</v>
      </c>
      <c r="AM394" s="11" t="s">
        <v>1155</v>
      </c>
      <c r="AN394" s="11" t="str">
        <f t="shared" si="3"/>
        <v>19SANTANDER DE QUILICHAO</v>
      </c>
      <c r="AO394" s="11" t="s">
        <v>1156</v>
      </c>
    </row>
    <row r="395" spans="38:41" ht="15.75" customHeight="1">
      <c r="AL395" s="11" t="s">
        <v>345</v>
      </c>
      <c r="AM395" s="11" t="s">
        <v>753</v>
      </c>
      <c r="AN395" s="11" t="str">
        <f t="shared" si="3"/>
        <v>19SANTA ROSA</v>
      </c>
      <c r="AO395" s="11" t="s">
        <v>1157</v>
      </c>
    </row>
    <row r="396" spans="38:41" ht="15.75" customHeight="1">
      <c r="AL396" s="11" t="s">
        <v>345</v>
      </c>
      <c r="AM396" s="11" t="s">
        <v>1158</v>
      </c>
      <c r="AN396" s="11" t="str">
        <f t="shared" si="3"/>
        <v>19SILVIA</v>
      </c>
      <c r="AO396" s="11" t="s">
        <v>1159</v>
      </c>
    </row>
    <row r="397" spans="38:41" ht="15.75" customHeight="1">
      <c r="AL397" s="11" t="s">
        <v>345</v>
      </c>
      <c r="AM397" s="11" t="s">
        <v>1160</v>
      </c>
      <c r="AN397" s="11" t="str">
        <f t="shared" si="3"/>
        <v>19SOTARA</v>
      </c>
      <c r="AO397" s="11" t="s">
        <v>1161</v>
      </c>
    </row>
    <row r="398" spans="38:41" ht="15.75" customHeight="1">
      <c r="AL398" s="11" t="s">
        <v>345</v>
      </c>
      <c r="AM398" s="11" t="s">
        <v>1162</v>
      </c>
      <c r="AN398" s="11" t="str">
        <f t="shared" si="3"/>
        <v>19SUÁREZ</v>
      </c>
      <c r="AO398" s="11" t="s">
        <v>1163</v>
      </c>
    </row>
    <row r="399" spans="38:41" ht="15.75" customHeight="1">
      <c r="AL399" s="11" t="s">
        <v>345</v>
      </c>
      <c r="AM399" s="11" t="s">
        <v>433</v>
      </c>
      <c r="AN399" s="11" t="str">
        <f t="shared" si="3"/>
        <v>19SUCRE</v>
      </c>
      <c r="AO399" s="11" t="s">
        <v>1164</v>
      </c>
    </row>
    <row r="400" spans="38:41" ht="15.75" customHeight="1">
      <c r="AL400" s="11" t="s">
        <v>345</v>
      </c>
      <c r="AM400" s="11" t="s">
        <v>1165</v>
      </c>
      <c r="AN400" s="11" t="str">
        <f t="shared" si="3"/>
        <v>19TIMBÍO</v>
      </c>
      <c r="AO400" s="11" t="s">
        <v>1166</v>
      </c>
    </row>
    <row r="401" spans="38:41" ht="15.75" customHeight="1">
      <c r="AL401" s="11" t="s">
        <v>345</v>
      </c>
      <c r="AM401" s="11" t="s">
        <v>1167</v>
      </c>
      <c r="AN401" s="11" t="str">
        <f t="shared" si="3"/>
        <v>19TIMBIQUÍ</v>
      </c>
      <c r="AO401" s="11" t="s">
        <v>1168</v>
      </c>
    </row>
    <row r="402" spans="38:41" ht="15.75" customHeight="1">
      <c r="AL402" s="11" t="s">
        <v>345</v>
      </c>
      <c r="AM402" s="11" t="s">
        <v>1169</v>
      </c>
      <c r="AN402" s="11" t="str">
        <f t="shared" si="3"/>
        <v>19TORIBIO</v>
      </c>
      <c r="AO402" s="11" t="s">
        <v>1170</v>
      </c>
    </row>
    <row r="403" spans="38:41" ht="15.75" customHeight="1">
      <c r="AL403" s="11" t="s">
        <v>345</v>
      </c>
      <c r="AM403" s="11" t="s">
        <v>1171</v>
      </c>
      <c r="AN403" s="11" t="str">
        <f t="shared" si="3"/>
        <v>19TOTORÓ</v>
      </c>
      <c r="AO403" s="11" t="s">
        <v>1172</v>
      </c>
    </row>
    <row r="404" spans="38:41" ht="15.75" customHeight="1">
      <c r="AL404" s="11" t="s">
        <v>345</v>
      </c>
      <c r="AM404" s="11" t="s">
        <v>1173</v>
      </c>
      <c r="AN404" s="11" t="str">
        <f t="shared" si="3"/>
        <v>19VILLA RICA</v>
      </c>
      <c r="AO404" s="11" t="s">
        <v>1174</v>
      </c>
    </row>
    <row r="405" spans="38:41" ht="15.75" customHeight="1">
      <c r="AL405" s="11" t="s">
        <v>352</v>
      </c>
      <c r="AM405" s="11" t="s">
        <v>1175</v>
      </c>
      <c r="AN405" s="11" t="str">
        <f t="shared" si="3"/>
        <v>20VALLEDUPAR</v>
      </c>
      <c r="AO405" s="11" t="s">
        <v>1176</v>
      </c>
    </row>
    <row r="406" spans="38:41" ht="15.75" customHeight="1">
      <c r="AL406" s="11" t="s">
        <v>352</v>
      </c>
      <c r="AM406" s="11" t="s">
        <v>1177</v>
      </c>
      <c r="AN406" s="11" t="str">
        <f t="shared" si="3"/>
        <v>20AGUACHICA</v>
      </c>
      <c r="AO406" s="11" t="s">
        <v>1178</v>
      </c>
    </row>
    <row r="407" spans="38:41" ht="15.75" customHeight="1">
      <c r="AL407" s="11" t="s">
        <v>352</v>
      </c>
      <c r="AM407" s="11" t="s">
        <v>1179</v>
      </c>
      <c r="AN407" s="11" t="str">
        <f t="shared" si="3"/>
        <v>20AGUSTÍN CODAZZI</v>
      </c>
      <c r="AO407" s="11" t="s">
        <v>1180</v>
      </c>
    </row>
    <row r="408" spans="38:41" ht="15.75" customHeight="1">
      <c r="AL408" s="11" t="s">
        <v>352</v>
      </c>
      <c r="AM408" s="11" t="s">
        <v>1181</v>
      </c>
      <c r="AN408" s="11" t="str">
        <f t="shared" si="3"/>
        <v>20ASTREA</v>
      </c>
      <c r="AO408" s="11" t="s">
        <v>1182</v>
      </c>
    </row>
    <row r="409" spans="38:41" ht="15.75" customHeight="1">
      <c r="AL409" s="11" t="s">
        <v>352</v>
      </c>
      <c r="AM409" s="11" t="s">
        <v>1183</v>
      </c>
      <c r="AN409" s="11" t="str">
        <f t="shared" si="3"/>
        <v>20BECERRIL</v>
      </c>
      <c r="AO409" s="11" t="s">
        <v>1184</v>
      </c>
    </row>
    <row r="410" spans="38:41" ht="15.75" customHeight="1">
      <c r="AL410" s="11" t="s">
        <v>352</v>
      </c>
      <c r="AM410" s="11" t="s">
        <v>1185</v>
      </c>
      <c r="AN410" s="11" t="str">
        <f t="shared" si="3"/>
        <v>20BOSCONIA</v>
      </c>
      <c r="AO410" s="11" t="s">
        <v>1186</v>
      </c>
    </row>
    <row r="411" spans="38:41" ht="15.75" customHeight="1">
      <c r="AL411" s="11" t="s">
        <v>352</v>
      </c>
      <c r="AM411" s="11" t="s">
        <v>1187</v>
      </c>
      <c r="AN411" s="11" t="str">
        <f t="shared" si="3"/>
        <v>20CHIMICHAGUA</v>
      </c>
      <c r="AO411" s="11" t="s">
        <v>1188</v>
      </c>
    </row>
    <row r="412" spans="38:41" ht="15.75" customHeight="1">
      <c r="AL412" s="11" t="s">
        <v>352</v>
      </c>
      <c r="AM412" s="11" t="s">
        <v>1189</v>
      </c>
      <c r="AN412" s="11" t="str">
        <f t="shared" si="3"/>
        <v>20CHIRIGUANÁ</v>
      </c>
      <c r="AO412" s="11" t="s">
        <v>1190</v>
      </c>
    </row>
    <row r="413" spans="38:41" ht="15.75" customHeight="1">
      <c r="AL413" s="11" t="s">
        <v>352</v>
      </c>
      <c r="AM413" s="11" t="s">
        <v>1191</v>
      </c>
      <c r="AN413" s="11" t="str">
        <f t="shared" si="3"/>
        <v>20CURUMANÍ</v>
      </c>
      <c r="AO413" s="11" t="s">
        <v>1192</v>
      </c>
    </row>
    <row r="414" spans="38:41" ht="15.75" customHeight="1">
      <c r="AL414" s="11" t="s">
        <v>352</v>
      </c>
      <c r="AM414" s="11" t="s">
        <v>1193</v>
      </c>
      <c r="AN414" s="11" t="str">
        <f t="shared" si="3"/>
        <v>20EL COPEY</v>
      </c>
      <c r="AO414" s="11" t="s">
        <v>1194</v>
      </c>
    </row>
    <row r="415" spans="38:41" ht="15.75" customHeight="1">
      <c r="AL415" s="11" t="s">
        <v>352</v>
      </c>
      <c r="AM415" s="11" t="s">
        <v>1195</v>
      </c>
      <c r="AN415" s="11" t="str">
        <f t="shared" si="3"/>
        <v>20EL PASO</v>
      </c>
      <c r="AO415" s="11" t="s">
        <v>1196</v>
      </c>
    </row>
    <row r="416" spans="38:41" ht="15.75" customHeight="1">
      <c r="AL416" s="11" t="s">
        <v>352</v>
      </c>
      <c r="AM416" s="11" t="s">
        <v>1197</v>
      </c>
      <c r="AN416" s="11" t="str">
        <f t="shared" si="3"/>
        <v>20GAMARRA</v>
      </c>
      <c r="AO416" s="11" t="s">
        <v>1198</v>
      </c>
    </row>
    <row r="417" spans="38:41" ht="15.75" customHeight="1">
      <c r="AL417" s="11" t="s">
        <v>352</v>
      </c>
      <c r="AM417" s="11" t="s">
        <v>1199</v>
      </c>
      <c r="AN417" s="11" t="str">
        <f t="shared" si="3"/>
        <v>20GONZÁLEZ</v>
      </c>
      <c r="AO417" s="11" t="s">
        <v>1200</v>
      </c>
    </row>
    <row r="418" spans="38:41" ht="15.75" customHeight="1">
      <c r="AL418" s="11" t="s">
        <v>352</v>
      </c>
      <c r="AM418" s="11" t="s">
        <v>1201</v>
      </c>
      <c r="AN418" s="11" t="str">
        <f t="shared" si="3"/>
        <v>20LA GLORIA</v>
      </c>
      <c r="AO418" s="11" t="s">
        <v>1202</v>
      </c>
    </row>
    <row r="419" spans="38:41" ht="15.75" customHeight="1">
      <c r="AL419" s="11" t="s">
        <v>352</v>
      </c>
      <c r="AM419" s="11" t="s">
        <v>1203</v>
      </c>
      <c r="AN419" s="11" t="str">
        <f t="shared" si="3"/>
        <v>20LA JAGUA DE IBIRICO</v>
      </c>
      <c r="AO419" s="11" t="s">
        <v>1204</v>
      </c>
    </row>
    <row r="420" spans="38:41" ht="15.75" customHeight="1">
      <c r="AL420" s="11" t="s">
        <v>352</v>
      </c>
      <c r="AM420" s="11" t="s">
        <v>1205</v>
      </c>
      <c r="AN420" s="11" t="str">
        <f t="shared" si="3"/>
        <v>20MANAURE</v>
      </c>
      <c r="AO420" s="11" t="s">
        <v>1206</v>
      </c>
    </row>
    <row r="421" spans="38:41" ht="15.75" customHeight="1">
      <c r="AL421" s="11" t="s">
        <v>352</v>
      </c>
      <c r="AM421" s="11" t="s">
        <v>1207</v>
      </c>
      <c r="AN421" s="11" t="str">
        <f t="shared" si="3"/>
        <v>20PAILITAS</v>
      </c>
      <c r="AO421" s="11" t="s">
        <v>1208</v>
      </c>
    </row>
    <row r="422" spans="38:41" ht="15.75" customHeight="1">
      <c r="AL422" s="11" t="s">
        <v>352</v>
      </c>
      <c r="AM422" s="11" t="s">
        <v>1209</v>
      </c>
      <c r="AN422" s="11" t="str">
        <f t="shared" si="3"/>
        <v>20PELAYA</v>
      </c>
      <c r="AO422" s="11" t="s">
        <v>1210</v>
      </c>
    </row>
    <row r="423" spans="38:41" ht="15.75" customHeight="1">
      <c r="AL423" s="11" t="s">
        <v>352</v>
      </c>
      <c r="AM423" s="11" t="s">
        <v>1211</v>
      </c>
      <c r="AN423" s="11" t="str">
        <f t="shared" si="3"/>
        <v>20PUEBLO BELLO</v>
      </c>
      <c r="AO423" s="11" t="s">
        <v>1212</v>
      </c>
    </row>
    <row r="424" spans="38:41" ht="15.75" customHeight="1">
      <c r="AL424" s="11" t="s">
        <v>352</v>
      </c>
      <c r="AM424" s="11" t="s">
        <v>1213</v>
      </c>
      <c r="AN424" s="11" t="str">
        <f t="shared" si="3"/>
        <v>20RÍO DE ORO</v>
      </c>
      <c r="AO424" s="11" t="s">
        <v>1214</v>
      </c>
    </row>
    <row r="425" spans="38:41" ht="15.75" customHeight="1">
      <c r="AL425" s="11" t="s">
        <v>352</v>
      </c>
      <c r="AM425" s="11" t="s">
        <v>1215</v>
      </c>
      <c r="AN425" s="11" t="str">
        <f t="shared" si="3"/>
        <v>20LA PAZ</v>
      </c>
      <c r="AO425" s="11" t="s">
        <v>1216</v>
      </c>
    </row>
    <row r="426" spans="38:41" ht="15.75" customHeight="1">
      <c r="AL426" s="11" t="s">
        <v>352</v>
      </c>
      <c r="AM426" s="11" t="s">
        <v>1217</v>
      </c>
      <c r="AN426" s="11" t="str">
        <f t="shared" si="3"/>
        <v>20SAN ALBERTO</v>
      </c>
      <c r="AO426" s="11" t="s">
        <v>1218</v>
      </c>
    </row>
    <row r="427" spans="38:41" ht="15.75" customHeight="1">
      <c r="AL427" s="11" t="s">
        <v>352</v>
      </c>
      <c r="AM427" s="11" t="s">
        <v>1219</v>
      </c>
      <c r="AN427" s="11" t="str">
        <f t="shared" si="3"/>
        <v>20SAN DIEGO</v>
      </c>
      <c r="AO427" s="11" t="s">
        <v>1220</v>
      </c>
    </row>
    <row r="428" spans="38:41" ht="15.75" customHeight="1">
      <c r="AL428" s="11" t="s">
        <v>352</v>
      </c>
      <c r="AM428" s="11" t="s">
        <v>1221</v>
      </c>
      <c r="AN428" s="11" t="str">
        <f t="shared" si="3"/>
        <v>20SAN MARTÍN</v>
      </c>
      <c r="AO428" s="11" t="s">
        <v>1222</v>
      </c>
    </row>
    <row r="429" spans="38:41" ht="15.75" customHeight="1">
      <c r="AL429" s="11" t="s">
        <v>352</v>
      </c>
      <c r="AM429" s="11" t="s">
        <v>1223</v>
      </c>
      <c r="AN429" s="11" t="str">
        <f t="shared" si="3"/>
        <v>20TAMALAMEQUE</v>
      </c>
      <c r="AO429" s="11" t="s">
        <v>1224</v>
      </c>
    </row>
    <row r="430" spans="38:41" ht="15.75" customHeight="1">
      <c r="AL430" s="11" t="s">
        <v>362</v>
      </c>
      <c r="AM430" s="11" t="s">
        <v>1225</v>
      </c>
      <c r="AN430" s="11" t="str">
        <f t="shared" si="3"/>
        <v>23MONTERÍA</v>
      </c>
      <c r="AO430" s="11" t="s">
        <v>1226</v>
      </c>
    </row>
    <row r="431" spans="38:41" ht="15.75" customHeight="1">
      <c r="AL431" s="11" t="s">
        <v>362</v>
      </c>
      <c r="AM431" s="11" t="s">
        <v>1227</v>
      </c>
      <c r="AN431" s="11" t="str">
        <f t="shared" si="3"/>
        <v>23AYAPEL</v>
      </c>
      <c r="AO431" s="11" t="s">
        <v>1228</v>
      </c>
    </row>
    <row r="432" spans="38:41" ht="15.75" customHeight="1">
      <c r="AL432" s="11" t="s">
        <v>362</v>
      </c>
      <c r="AM432" s="11" t="s">
        <v>790</v>
      </c>
      <c r="AN432" s="11" t="str">
        <f t="shared" si="3"/>
        <v>23BUENAVISTA</v>
      </c>
      <c r="AO432" s="11" t="s">
        <v>1229</v>
      </c>
    </row>
    <row r="433" spans="38:41" ht="15.75" customHeight="1">
      <c r="AL433" s="11" t="s">
        <v>362</v>
      </c>
      <c r="AM433" s="11" t="s">
        <v>1230</v>
      </c>
      <c r="AN433" s="11" t="str">
        <f t="shared" si="3"/>
        <v>23CANALETE</v>
      </c>
      <c r="AO433" s="11" t="s">
        <v>1231</v>
      </c>
    </row>
    <row r="434" spans="38:41" ht="15.75" customHeight="1">
      <c r="AL434" s="11" t="s">
        <v>362</v>
      </c>
      <c r="AM434" s="11" t="s">
        <v>1232</v>
      </c>
      <c r="AN434" s="11" t="str">
        <f t="shared" si="3"/>
        <v>23CERETÉ</v>
      </c>
      <c r="AO434" s="11" t="s">
        <v>1233</v>
      </c>
    </row>
    <row r="435" spans="38:41" ht="15.75" customHeight="1">
      <c r="AL435" s="11" t="s">
        <v>362</v>
      </c>
      <c r="AM435" s="11" t="s">
        <v>1234</v>
      </c>
      <c r="AN435" s="11" t="str">
        <f t="shared" si="3"/>
        <v>23CHIMÁ</v>
      </c>
      <c r="AO435" s="11" t="s">
        <v>1235</v>
      </c>
    </row>
    <row r="436" spans="38:41" ht="15.75" customHeight="1">
      <c r="AL436" s="11" t="s">
        <v>362</v>
      </c>
      <c r="AM436" s="11" t="s">
        <v>1236</v>
      </c>
      <c r="AN436" s="11" t="str">
        <f t="shared" si="3"/>
        <v>23CHINÚ</v>
      </c>
      <c r="AO436" s="11" t="s">
        <v>1237</v>
      </c>
    </row>
    <row r="437" spans="38:41" ht="15.75" customHeight="1">
      <c r="AL437" s="11" t="s">
        <v>362</v>
      </c>
      <c r="AM437" s="11" t="s">
        <v>1238</v>
      </c>
      <c r="AN437" s="11" t="str">
        <f t="shared" si="3"/>
        <v>23CIÉNAGA DE ORO</v>
      </c>
      <c r="AO437" s="11" t="s">
        <v>1239</v>
      </c>
    </row>
    <row r="438" spans="38:41" ht="15.75" customHeight="1">
      <c r="AL438" s="11" t="s">
        <v>362</v>
      </c>
      <c r="AM438" s="11" t="s">
        <v>1240</v>
      </c>
      <c r="AN438" s="11" t="str">
        <f t="shared" si="3"/>
        <v>23COTORRA</v>
      </c>
      <c r="AO438" s="11" t="s">
        <v>1241</v>
      </c>
    </row>
    <row r="439" spans="38:41" ht="15.75" customHeight="1">
      <c r="AL439" s="11" t="s">
        <v>362</v>
      </c>
      <c r="AM439" s="11" t="s">
        <v>1242</v>
      </c>
      <c r="AN439" s="11" t="str">
        <f t="shared" si="3"/>
        <v>23LA APARTADA</v>
      </c>
      <c r="AO439" s="11" t="s">
        <v>1243</v>
      </c>
    </row>
    <row r="440" spans="38:41" ht="15.75" customHeight="1">
      <c r="AL440" s="11" t="s">
        <v>362</v>
      </c>
      <c r="AM440" s="11" t="s">
        <v>1244</v>
      </c>
      <c r="AN440" s="11" t="str">
        <f t="shared" si="3"/>
        <v>23LORICA</v>
      </c>
      <c r="AO440" s="11" t="s">
        <v>1245</v>
      </c>
    </row>
    <row r="441" spans="38:41" ht="15.75" customHeight="1">
      <c r="AL441" s="11" t="s">
        <v>362</v>
      </c>
      <c r="AM441" s="11" t="s">
        <v>1246</v>
      </c>
      <c r="AN441" s="11" t="str">
        <f t="shared" si="3"/>
        <v>23LOS CÓRDOBAS</v>
      </c>
      <c r="AO441" s="11" t="s">
        <v>1247</v>
      </c>
    </row>
    <row r="442" spans="38:41" ht="15.75" customHeight="1">
      <c r="AL442" s="11" t="s">
        <v>362</v>
      </c>
      <c r="AM442" s="11" t="s">
        <v>1248</v>
      </c>
      <c r="AN442" s="11" t="str">
        <f t="shared" si="3"/>
        <v>23MOMIL</v>
      </c>
      <c r="AO442" s="11" t="s">
        <v>1249</v>
      </c>
    </row>
    <row r="443" spans="38:41" ht="15.75" customHeight="1">
      <c r="AL443" s="11" t="s">
        <v>362</v>
      </c>
      <c r="AM443" s="11" t="s">
        <v>1250</v>
      </c>
      <c r="AN443" s="11" t="str">
        <f t="shared" si="3"/>
        <v>23MONTELÍBANO</v>
      </c>
      <c r="AO443" s="11" t="s">
        <v>1251</v>
      </c>
    </row>
    <row r="444" spans="38:41" ht="15.75" customHeight="1">
      <c r="AL444" s="11" t="s">
        <v>362</v>
      </c>
      <c r="AM444" s="11" t="s">
        <v>1252</v>
      </c>
      <c r="AN444" s="11" t="str">
        <f t="shared" si="3"/>
        <v>23MOÑITOS</v>
      </c>
      <c r="AO444" s="11" t="s">
        <v>1253</v>
      </c>
    </row>
    <row r="445" spans="38:41" ht="15.75" customHeight="1">
      <c r="AL445" s="11" t="s">
        <v>362</v>
      </c>
      <c r="AM445" s="11" t="s">
        <v>1254</v>
      </c>
      <c r="AN445" s="11" t="str">
        <f t="shared" si="3"/>
        <v>23PLANETA RICA</v>
      </c>
      <c r="AO445" s="11" t="s">
        <v>1255</v>
      </c>
    </row>
    <row r="446" spans="38:41" ht="15.75" customHeight="1">
      <c r="AL446" s="11" t="s">
        <v>362</v>
      </c>
      <c r="AM446" s="11" t="s">
        <v>1256</v>
      </c>
      <c r="AN446" s="11" t="str">
        <f t="shared" si="3"/>
        <v>23PUEBLO NUEVO</v>
      </c>
      <c r="AO446" s="11" t="s">
        <v>1257</v>
      </c>
    </row>
    <row r="447" spans="38:41" ht="15.75" customHeight="1">
      <c r="AL447" s="11" t="s">
        <v>362</v>
      </c>
      <c r="AM447" s="11" t="s">
        <v>1258</v>
      </c>
      <c r="AN447" s="11" t="str">
        <f t="shared" si="3"/>
        <v>23PUERTO ESCONDIDO</v>
      </c>
      <c r="AO447" s="11" t="s">
        <v>1259</v>
      </c>
    </row>
    <row r="448" spans="38:41" ht="15.75" customHeight="1">
      <c r="AL448" s="11" t="s">
        <v>362</v>
      </c>
      <c r="AM448" s="11" t="s">
        <v>1260</v>
      </c>
      <c r="AN448" s="11" t="str">
        <f t="shared" si="3"/>
        <v>23PUERTO LIBERTADOR</v>
      </c>
      <c r="AO448" s="11" t="s">
        <v>1261</v>
      </c>
    </row>
    <row r="449" spans="38:41" ht="15.75" customHeight="1">
      <c r="AL449" s="11" t="s">
        <v>362</v>
      </c>
      <c r="AM449" s="11" t="s">
        <v>1262</v>
      </c>
      <c r="AN449" s="11" t="str">
        <f t="shared" si="3"/>
        <v>23PURÍSIMA</v>
      </c>
      <c r="AO449" s="11" t="s">
        <v>1263</v>
      </c>
    </row>
    <row r="450" spans="38:41" ht="15.75" customHeight="1">
      <c r="AL450" s="11" t="s">
        <v>362</v>
      </c>
      <c r="AM450" s="11" t="s">
        <v>1264</v>
      </c>
      <c r="AN450" s="11" t="str">
        <f t="shared" si="3"/>
        <v>23SAHAGÚN</v>
      </c>
      <c r="AO450" s="11" t="s">
        <v>1265</v>
      </c>
    </row>
    <row r="451" spans="38:41" ht="15.75" customHeight="1">
      <c r="AL451" s="11" t="s">
        <v>362</v>
      </c>
      <c r="AM451" s="11" t="s">
        <v>1266</v>
      </c>
      <c r="AN451" s="11" t="str">
        <f t="shared" si="3"/>
        <v>23SAN ANDRÉS DE SOTAVENTO</v>
      </c>
      <c r="AO451" s="11" t="s">
        <v>1267</v>
      </c>
    </row>
    <row r="452" spans="38:41" ht="15.75" customHeight="1">
      <c r="AL452" s="11" t="s">
        <v>362</v>
      </c>
      <c r="AM452" s="11" t="s">
        <v>1268</v>
      </c>
      <c r="AN452" s="11" t="str">
        <f t="shared" si="3"/>
        <v>23SAN ANTERO</v>
      </c>
      <c r="AO452" s="11" t="s">
        <v>1269</v>
      </c>
    </row>
    <row r="453" spans="38:41" ht="15.75" customHeight="1">
      <c r="AL453" s="11" t="s">
        <v>362</v>
      </c>
      <c r="AM453" s="11" t="s">
        <v>1270</v>
      </c>
      <c r="AN453" s="11" t="str">
        <f t="shared" si="3"/>
        <v>23SAN BERNARDO DEL VIENTO</v>
      </c>
      <c r="AO453" s="11" t="s">
        <v>1271</v>
      </c>
    </row>
    <row r="454" spans="38:41" ht="15.75" customHeight="1">
      <c r="AL454" s="11" t="s">
        <v>362</v>
      </c>
      <c r="AM454" s="11" t="s">
        <v>564</v>
      </c>
      <c r="AN454" s="11" t="str">
        <f t="shared" si="3"/>
        <v>23SAN CARLOS</v>
      </c>
      <c r="AO454" s="11" t="s">
        <v>1272</v>
      </c>
    </row>
    <row r="455" spans="38:41" ht="15.75" customHeight="1">
      <c r="AL455" s="11" t="s">
        <v>362</v>
      </c>
      <c r="AM455" s="11" t="s">
        <v>1273</v>
      </c>
      <c r="AN455" s="11" t="str">
        <f t="shared" si="3"/>
        <v>23SAN JOSÉ DE URÉ</v>
      </c>
      <c r="AO455" s="11" t="s">
        <v>1274</v>
      </c>
    </row>
    <row r="456" spans="38:41" ht="15.75" customHeight="1">
      <c r="AL456" s="11" t="s">
        <v>362</v>
      </c>
      <c r="AM456" s="11" t="s">
        <v>1275</v>
      </c>
      <c r="AN456" s="11" t="str">
        <f t="shared" si="3"/>
        <v>23SAN PELAYO</v>
      </c>
      <c r="AO456" s="11" t="s">
        <v>1276</v>
      </c>
    </row>
    <row r="457" spans="38:41" ht="15.75" customHeight="1">
      <c r="AL457" s="11" t="s">
        <v>362</v>
      </c>
      <c r="AM457" s="11" t="s">
        <v>1277</v>
      </c>
      <c r="AN457" s="11" t="str">
        <f t="shared" si="3"/>
        <v>23TIERRALTA</v>
      </c>
      <c r="AO457" s="11" t="s">
        <v>1278</v>
      </c>
    </row>
    <row r="458" spans="38:41" ht="15.75" customHeight="1">
      <c r="AL458" s="11" t="s">
        <v>362</v>
      </c>
      <c r="AM458" s="11" t="s">
        <v>1279</v>
      </c>
      <c r="AN458" s="11" t="str">
        <f t="shared" si="3"/>
        <v>23TUCHÍN</v>
      </c>
      <c r="AO458" s="11" t="s">
        <v>1280</v>
      </c>
    </row>
    <row r="459" spans="38:41" ht="15.75" customHeight="1">
      <c r="AL459" s="11" t="s">
        <v>362</v>
      </c>
      <c r="AM459" s="11" t="s">
        <v>1281</v>
      </c>
      <c r="AN459" s="11" t="str">
        <f t="shared" si="3"/>
        <v>23VALENCIA</v>
      </c>
      <c r="AO459" s="11" t="s">
        <v>1282</v>
      </c>
    </row>
    <row r="460" spans="38:41" ht="15.75" customHeight="1">
      <c r="AL460" s="11" t="s">
        <v>368</v>
      </c>
      <c r="AM460" s="11" t="s">
        <v>1283</v>
      </c>
      <c r="AN460" s="11" t="str">
        <f t="shared" si="3"/>
        <v>25AGUA DE DIOS</v>
      </c>
      <c r="AO460" s="11" t="s">
        <v>1284</v>
      </c>
    </row>
    <row r="461" spans="38:41" ht="15.75" customHeight="1">
      <c r="AL461" s="11" t="s">
        <v>368</v>
      </c>
      <c r="AM461" s="11" t="s">
        <v>1285</v>
      </c>
      <c r="AN461" s="11" t="str">
        <f t="shared" si="3"/>
        <v>25ALBÁN</v>
      </c>
      <c r="AO461" s="11" t="s">
        <v>1286</v>
      </c>
    </row>
    <row r="462" spans="38:41" ht="15.75" customHeight="1">
      <c r="AL462" s="11" t="s">
        <v>368</v>
      </c>
      <c r="AM462" s="11" t="s">
        <v>1287</v>
      </c>
      <c r="AN462" s="11" t="str">
        <f t="shared" si="3"/>
        <v>25ANAPOIMA</v>
      </c>
      <c r="AO462" s="11" t="s">
        <v>1288</v>
      </c>
    </row>
    <row r="463" spans="38:41" ht="15.75" customHeight="1">
      <c r="AL463" s="11" t="s">
        <v>368</v>
      </c>
      <c r="AM463" s="11" t="s">
        <v>1289</v>
      </c>
      <c r="AN463" s="11" t="str">
        <f t="shared" si="3"/>
        <v>25ANOLAIMA</v>
      </c>
      <c r="AO463" s="11" t="s">
        <v>1290</v>
      </c>
    </row>
    <row r="464" spans="38:41" ht="15.75" customHeight="1">
      <c r="AL464" s="11" t="s">
        <v>368</v>
      </c>
      <c r="AM464" s="11" t="s">
        <v>1291</v>
      </c>
      <c r="AN464" s="11" t="str">
        <f t="shared" si="3"/>
        <v>25ARBELÁEZ</v>
      </c>
      <c r="AO464" s="11" t="s">
        <v>1292</v>
      </c>
    </row>
    <row r="465" spans="38:41" ht="15.75" customHeight="1">
      <c r="AL465" s="11" t="s">
        <v>368</v>
      </c>
      <c r="AM465" s="11" t="s">
        <v>1293</v>
      </c>
      <c r="AN465" s="11" t="str">
        <f t="shared" si="3"/>
        <v>25BELTRÁN</v>
      </c>
      <c r="AO465" s="11" t="s">
        <v>1294</v>
      </c>
    </row>
    <row r="466" spans="38:41" ht="15.75" customHeight="1">
      <c r="AL466" s="11" t="s">
        <v>368</v>
      </c>
      <c r="AM466" s="11" t="s">
        <v>1295</v>
      </c>
      <c r="AN466" s="11" t="str">
        <f t="shared" si="3"/>
        <v>25BITUIMA</v>
      </c>
      <c r="AO466" s="11" t="s">
        <v>1296</v>
      </c>
    </row>
    <row r="467" spans="38:41" ht="15.75" customHeight="1">
      <c r="AL467" s="11" t="s">
        <v>368</v>
      </c>
      <c r="AM467" s="11" t="s">
        <v>1297</v>
      </c>
      <c r="AN467" s="11" t="str">
        <f t="shared" si="3"/>
        <v>25BOJACÁ</v>
      </c>
      <c r="AO467" s="11" t="s">
        <v>1298</v>
      </c>
    </row>
    <row r="468" spans="38:41" ht="15.75" customHeight="1">
      <c r="AL468" s="11" t="s">
        <v>368</v>
      </c>
      <c r="AM468" s="11" t="s">
        <v>1299</v>
      </c>
      <c r="AN468" s="11" t="str">
        <f t="shared" si="3"/>
        <v>25CABRERA</v>
      </c>
      <c r="AO468" s="11" t="s">
        <v>1300</v>
      </c>
    </row>
    <row r="469" spans="38:41" ht="15.75" customHeight="1">
      <c r="AL469" s="11" t="s">
        <v>368</v>
      </c>
      <c r="AM469" s="11" t="s">
        <v>1301</v>
      </c>
      <c r="AN469" s="11" t="str">
        <f t="shared" si="3"/>
        <v>25CACHIPAY</v>
      </c>
      <c r="AO469" s="11" t="s">
        <v>1302</v>
      </c>
    </row>
    <row r="470" spans="38:41" ht="15.75" customHeight="1">
      <c r="AL470" s="11" t="s">
        <v>368</v>
      </c>
      <c r="AM470" s="11" t="s">
        <v>1303</v>
      </c>
      <c r="AN470" s="11" t="str">
        <f t="shared" si="3"/>
        <v>25CAJICÁ</v>
      </c>
      <c r="AO470" s="11" t="s">
        <v>1304</v>
      </c>
    </row>
    <row r="471" spans="38:41" ht="15.75" customHeight="1">
      <c r="AL471" s="11" t="s">
        <v>368</v>
      </c>
      <c r="AM471" s="11" t="s">
        <v>1305</v>
      </c>
      <c r="AN471" s="11" t="str">
        <f t="shared" si="3"/>
        <v>25CAPARRAPÍ</v>
      </c>
      <c r="AO471" s="11" t="s">
        <v>1306</v>
      </c>
    </row>
    <row r="472" spans="38:41" ht="15.75" customHeight="1">
      <c r="AL472" s="11" t="s">
        <v>368</v>
      </c>
      <c r="AM472" s="11" t="s">
        <v>1307</v>
      </c>
      <c r="AN472" s="11" t="str">
        <f t="shared" si="3"/>
        <v>25CAQUEZA</v>
      </c>
      <c r="AO472" s="11" t="s">
        <v>1308</v>
      </c>
    </row>
    <row r="473" spans="38:41" ht="15.75" customHeight="1">
      <c r="AL473" s="11" t="s">
        <v>368</v>
      </c>
      <c r="AM473" s="11" t="s">
        <v>1309</v>
      </c>
      <c r="AN473" s="11" t="str">
        <f t="shared" si="3"/>
        <v>25CARMEN DE CARUPA</v>
      </c>
      <c r="AO473" s="11" t="s">
        <v>1310</v>
      </c>
    </row>
    <row r="474" spans="38:41" ht="15.75" customHeight="1">
      <c r="AL474" s="11" t="s">
        <v>368</v>
      </c>
      <c r="AM474" s="11" t="s">
        <v>1311</v>
      </c>
      <c r="AN474" s="11" t="str">
        <f t="shared" si="3"/>
        <v>25CHAGUANÍ</v>
      </c>
      <c r="AO474" s="11" t="s">
        <v>1312</v>
      </c>
    </row>
    <row r="475" spans="38:41" ht="15.75" customHeight="1">
      <c r="AL475" s="11" t="s">
        <v>368</v>
      </c>
      <c r="AM475" s="11" t="s">
        <v>1313</v>
      </c>
      <c r="AN475" s="11" t="str">
        <f t="shared" si="3"/>
        <v>25CHÍA</v>
      </c>
      <c r="AO475" s="11" t="s">
        <v>1314</v>
      </c>
    </row>
    <row r="476" spans="38:41" ht="15.75" customHeight="1">
      <c r="AL476" s="11" t="s">
        <v>368</v>
      </c>
      <c r="AM476" s="11" t="s">
        <v>1315</v>
      </c>
      <c r="AN476" s="11" t="str">
        <f t="shared" si="3"/>
        <v>25CHIPAQUE</v>
      </c>
      <c r="AO476" s="11" t="s">
        <v>1316</v>
      </c>
    </row>
    <row r="477" spans="38:41" ht="15.75" customHeight="1">
      <c r="AL477" s="11" t="s">
        <v>368</v>
      </c>
      <c r="AM477" s="11" t="s">
        <v>1317</v>
      </c>
      <c r="AN477" s="11" t="str">
        <f t="shared" si="3"/>
        <v>25CHOACHÍ</v>
      </c>
      <c r="AO477" s="11" t="s">
        <v>1318</v>
      </c>
    </row>
    <row r="478" spans="38:41" ht="15.75" customHeight="1">
      <c r="AL478" s="11" t="s">
        <v>368</v>
      </c>
      <c r="AM478" s="11" t="s">
        <v>1319</v>
      </c>
      <c r="AN478" s="11" t="str">
        <f t="shared" si="3"/>
        <v>25CHOCONTÁ</v>
      </c>
      <c r="AO478" s="11" t="s">
        <v>1320</v>
      </c>
    </row>
    <row r="479" spans="38:41" ht="15.75" customHeight="1">
      <c r="AL479" s="11" t="s">
        <v>368</v>
      </c>
      <c r="AM479" s="11" t="s">
        <v>1321</v>
      </c>
      <c r="AN479" s="11" t="str">
        <f t="shared" si="3"/>
        <v>25COGUA</v>
      </c>
      <c r="AO479" s="11" t="s">
        <v>1322</v>
      </c>
    </row>
    <row r="480" spans="38:41" ht="15.75" customHeight="1">
      <c r="AL480" s="11" t="s">
        <v>368</v>
      </c>
      <c r="AM480" s="11" t="s">
        <v>1323</v>
      </c>
      <c r="AN480" s="11" t="str">
        <f t="shared" si="3"/>
        <v>25COTA</v>
      </c>
      <c r="AO480" s="11" t="s">
        <v>1324</v>
      </c>
    </row>
    <row r="481" spans="38:41" ht="15.75" customHeight="1">
      <c r="AL481" s="11" t="s">
        <v>368</v>
      </c>
      <c r="AM481" s="11" t="s">
        <v>1325</v>
      </c>
      <c r="AN481" s="11" t="str">
        <f t="shared" si="3"/>
        <v>25CUCUNUBÁ</v>
      </c>
      <c r="AO481" s="11" t="s">
        <v>1326</v>
      </c>
    </row>
    <row r="482" spans="38:41" ht="15.75" customHeight="1">
      <c r="AL482" s="11" t="s">
        <v>368</v>
      </c>
      <c r="AM482" s="11" t="s">
        <v>1327</v>
      </c>
      <c r="AN482" s="11" t="str">
        <f t="shared" si="3"/>
        <v>25EL COLEGIO</v>
      </c>
      <c r="AO482" s="11" t="s">
        <v>1328</v>
      </c>
    </row>
    <row r="483" spans="38:41" ht="15.75" customHeight="1">
      <c r="AL483" s="11" t="s">
        <v>368</v>
      </c>
      <c r="AM483" s="11" t="s">
        <v>709</v>
      </c>
      <c r="AN483" s="11" t="str">
        <f t="shared" si="3"/>
        <v>25EL PEÑÓN</v>
      </c>
      <c r="AO483" s="11" t="s">
        <v>1329</v>
      </c>
    </row>
    <row r="484" spans="38:41" ht="15.75" customHeight="1">
      <c r="AL484" s="11" t="s">
        <v>368</v>
      </c>
      <c r="AM484" s="11" t="s">
        <v>1330</v>
      </c>
      <c r="AN484" s="11" t="str">
        <f t="shared" si="3"/>
        <v>25EL ROSAL</v>
      </c>
      <c r="AO484" s="11" t="s">
        <v>1331</v>
      </c>
    </row>
    <row r="485" spans="38:41" ht="15.75" customHeight="1">
      <c r="AL485" s="11" t="s">
        <v>368</v>
      </c>
      <c r="AM485" s="11" t="s">
        <v>1332</v>
      </c>
      <c r="AN485" s="11" t="str">
        <f t="shared" si="3"/>
        <v>25FACATATIVÁ</v>
      </c>
      <c r="AO485" s="11" t="s">
        <v>1333</v>
      </c>
    </row>
    <row r="486" spans="38:41" ht="15.75" customHeight="1">
      <c r="AL486" s="11" t="s">
        <v>368</v>
      </c>
      <c r="AM486" s="11" t="s">
        <v>1334</v>
      </c>
      <c r="AN486" s="11" t="str">
        <f t="shared" si="3"/>
        <v>25FOMEQUE</v>
      </c>
      <c r="AO486" s="11" t="s">
        <v>1335</v>
      </c>
    </row>
    <row r="487" spans="38:41" ht="15.75" customHeight="1">
      <c r="AL487" s="11" t="s">
        <v>368</v>
      </c>
      <c r="AM487" s="11" t="s">
        <v>1336</v>
      </c>
      <c r="AN487" s="11" t="str">
        <f t="shared" si="3"/>
        <v>25FOSCA</v>
      </c>
      <c r="AO487" s="11" t="s">
        <v>1337</v>
      </c>
    </row>
    <row r="488" spans="38:41" ht="15.75" customHeight="1">
      <c r="AL488" s="11" t="s">
        <v>368</v>
      </c>
      <c r="AM488" s="11" t="s">
        <v>1338</v>
      </c>
      <c r="AN488" s="11" t="str">
        <f t="shared" si="3"/>
        <v>25FUNZA</v>
      </c>
      <c r="AO488" s="11" t="s">
        <v>1339</v>
      </c>
    </row>
    <row r="489" spans="38:41" ht="15.75" customHeight="1">
      <c r="AL489" s="11" t="s">
        <v>368</v>
      </c>
      <c r="AM489" s="11" t="s">
        <v>1340</v>
      </c>
      <c r="AN489" s="11" t="str">
        <f t="shared" si="3"/>
        <v>25FÚQUENE</v>
      </c>
      <c r="AO489" s="11" t="s">
        <v>1341</v>
      </c>
    </row>
    <row r="490" spans="38:41" ht="15.75" customHeight="1">
      <c r="AL490" s="11" t="s">
        <v>368</v>
      </c>
      <c r="AM490" s="11" t="s">
        <v>1342</v>
      </c>
      <c r="AN490" s="11" t="str">
        <f t="shared" si="3"/>
        <v>25FUSAGASUGÁ</v>
      </c>
      <c r="AO490" s="11" t="s">
        <v>1343</v>
      </c>
    </row>
    <row r="491" spans="38:41" ht="15.75" customHeight="1">
      <c r="AL491" s="11" t="s">
        <v>368</v>
      </c>
      <c r="AM491" s="11" t="s">
        <v>1344</v>
      </c>
      <c r="AN491" s="11" t="str">
        <f t="shared" si="3"/>
        <v>25GACHALA</v>
      </c>
      <c r="AO491" s="11" t="s">
        <v>1345</v>
      </c>
    </row>
    <row r="492" spans="38:41" ht="15.75" customHeight="1">
      <c r="AL492" s="11" t="s">
        <v>368</v>
      </c>
      <c r="AM492" s="11" t="s">
        <v>1346</v>
      </c>
      <c r="AN492" s="11" t="str">
        <f t="shared" si="3"/>
        <v>25GACHANCIPÁ</v>
      </c>
      <c r="AO492" s="11" t="s">
        <v>1347</v>
      </c>
    </row>
    <row r="493" spans="38:41" ht="15.75" customHeight="1">
      <c r="AL493" s="11" t="s">
        <v>368</v>
      </c>
      <c r="AM493" s="11" t="s">
        <v>1348</v>
      </c>
      <c r="AN493" s="11" t="str">
        <f t="shared" si="3"/>
        <v>25GACHETÁ</v>
      </c>
      <c r="AO493" s="11" t="s">
        <v>1349</v>
      </c>
    </row>
    <row r="494" spans="38:41" ht="15.75" customHeight="1">
      <c r="AL494" s="11" t="s">
        <v>368</v>
      </c>
      <c r="AM494" s="11" t="s">
        <v>1350</v>
      </c>
      <c r="AN494" s="11" t="str">
        <f t="shared" si="3"/>
        <v>25GAMA</v>
      </c>
      <c r="AO494" s="11" t="s">
        <v>1351</v>
      </c>
    </row>
    <row r="495" spans="38:41" ht="15.75" customHeight="1">
      <c r="AL495" s="11" t="s">
        <v>368</v>
      </c>
      <c r="AM495" s="11" t="s">
        <v>1352</v>
      </c>
      <c r="AN495" s="11" t="str">
        <f t="shared" si="3"/>
        <v>25GIRARDOT</v>
      </c>
      <c r="AO495" s="11" t="s">
        <v>1353</v>
      </c>
    </row>
    <row r="496" spans="38:41" ht="15.75" customHeight="1">
      <c r="AL496" s="11" t="s">
        <v>368</v>
      </c>
      <c r="AM496" s="11" t="s">
        <v>492</v>
      </c>
      <c r="AN496" s="11" t="str">
        <f t="shared" si="3"/>
        <v>25GRANADA</v>
      </c>
      <c r="AO496" s="11" t="s">
        <v>1354</v>
      </c>
    </row>
    <row r="497" spans="38:41" ht="15.75" customHeight="1">
      <c r="AL497" s="11" t="s">
        <v>368</v>
      </c>
      <c r="AM497" s="11" t="s">
        <v>1355</v>
      </c>
      <c r="AN497" s="11" t="str">
        <f t="shared" si="3"/>
        <v>25GUACHETÁ</v>
      </c>
      <c r="AO497" s="11" t="s">
        <v>1356</v>
      </c>
    </row>
    <row r="498" spans="38:41" ht="15.75" customHeight="1">
      <c r="AL498" s="11" t="s">
        <v>368</v>
      </c>
      <c r="AM498" s="11" t="s">
        <v>1357</v>
      </c>
      <c r="AN498" s="11" t="str">
        <f t="shared" si="3"/>
        <v>25GUADUAS</v>
      </c>
      <c r="AO498" s="11" t="s">
        <v>1358</v>
      </c>
    </row>
    <row r="499" spans="38:41" ht="15.75" customHeight="1">
      <c r="AL499" s="11" t="s">
        <v>368</v>
      </c>
      <c r="AM499" s="11" t="s">
        <v>1359</v>
      </c>
      <c r="AN499" s="11" t="str">
        <f t="shared" si="3"/>
        <v>25GUASCA</v>
      </c>
      <c r="AO499" s="11" t="s">
        <v>1360</v>
      </c>
    </row>
    <row r="500" spans="38:41" ht="15.75" customHeight="1">
      <c r="AL500" s="11" t="s">
        <v>368</v>
      </c>
      <c r="AM500" s="11" t="s">
        <v>1361</v>
      </c>
      <c r="AN500" s="11" t="str">
        <f t="shared" si="3"/>
        <v>25GUATAQUÍ</v>
      </c>
      <c r="AO500" s="11" t="s">
        <v>1362</v>
      </c>
    </row>
    <row r="501" spans="38:41" ht="15.75" customHeight="1">
      <c r="AL501" s="11" t="s">
        <v>368</v>
      </c>
      <c r="AM501" s="11" t="s">
        <v>1363</v>
      </c>
      <c r="AN501" s="11" t="str">
        <f t="shared" si="3"/>
        <v>25GUATAVITA</v>
      </c>
      <c r="AO501" s="11" t="s">
        <v>1364</v>
      </c>
    </row>
    <row r="502" spans="38:41" ht="15.75" customHeight="1">
      <c r="AL502" s="11" t="s">
        <v>368</v>
      </c>
      <c r="AM502" s="11" t="s">
        <v>1365</v>
      </c>
      <c r="AN502" s="11" t="str">
        <f t="shared" si="3"/>
        <v>25GUAYABAL DE SIQUIMA</v>
      </c>
      <c r="AO502" s="11" t="s">
        <v>1366</v>
      </c>
    </row>
    <row r="503" spans="38:41" ht="15.75" customHeight="1">
      <c r="AL503" s="11" t="s">
        <v>368</v>
      </c>
      <c r="AM503" s="11" t="s">
        <v>1367</v>
      </c>
      <c r="AN503" s="11" t="str">
        <f t="shared" si="3"/>
        <v>25GUAYABETAL</v>
      </c>
      <c r="AO503" s="11" t="s">
        <v>1368</v>
      </c>
    </row>
    <row r="504" spans="38:41" ht="15.75" customHeight="1">
      <c r="AL504" s="11" t="s">
        <v>368</v>
      </c>
      <c r="AM504" s="11" t="s">
        <v>1369</v>
      </c>
      <c r="AN504" s="11" t="str">
        <f t="shared" si="3"/>
        <v>25GUTIÉRREZ</v>
      </c>
      <c r="AO504" s="11" t="s">
        <v>1370</v>
      </c>
    </row>
    <row r="505" spans="38:41" ht="15.75" customHeight="1">
      <c r="AL505" s="11" t="s">
        <v>368</v>
      </c>
      <c r="AM505" s="11" t="s">
        <v>1371</v>
      </c>
      <c r="AN505" s="11" t="str">
        <f t="shared" si="3"/>
        <v>25JERUSALÉN</v>
      </c>
      <c r="AO505" s="11" t="s">
        <v>1372</v>
      </c>
    </row>
    <row r="506" spans="38:41" ht="15.75" customHeight="1">
      <c r="AL506" s="11" t="s">
        <v>368</v>
      </c>
      <c r="AM506" s="11" t="s">
        <v>1373</v>
      </c>
      <c r="AN506" s="11" t="str">
        <f t="shared" si="3"/>
        <v>25JUNÍN</v>
      </c>
      <c r="AO506" s="11" t="s">
        <v>1374</v>
      </c>
    </row>
    <row r="507" spans="38:41" ht="15.75" customHeight="1">
      <c r="AL507" s="11" t="s">
        <v>368</v>
      </c>
      <c r="AM507" s="11" t="s">
        <v>1375</v>
      </c>
      <c r="AN507" s="11" t="str">
        <f t="shared" si="3"/>
        <v>25LA CALERA</v>
      </c>
      <c r="AO507" s="11" t="s">
        <v>1376</v>
      </c>
    </row>
    <row r="508" spans="38:41" ht="15.75" customHeight="1">
      <c r="AL508" s="11" t="s">
        <v>368</v>
      </c>
      <c r="AM508" s="11" t="s">
        <v>1377</v>
      </c>
      <c r="AN508" s="11" t="str">
        <f t="shared" si="3"/>
        <v>25LA MESA</v>
      </c>
      <c r="AO508" s="11" t="s">
        <v>1378</v>
      </c>
    </row>
    <row r="509" spans="38:41" ht="15.75" customHeight="1">
      <c r="AL509" s="11" t="s">
        <v>368</v>
      </c>
      <c r="AM509" s="11" t="s">
        <v>1379</v>
      </c>
      <c r="AN509" s="11" t="str">
        <f t="shared" si="3"/>
        <v>25LA PALMA</v>
      </c>
      <c r="AO509" s="11" t="s">
        <v>1380</v>
      </c>
    </row>
    <row r="510" spans="38:41" ht="15.75" customHeight="1">
      <c r="AL510" s="11" t="s">
        <v>368</v>
      </c>
      <c r="AM510" s="11" t="s">
        <v>1381</v>
      </c>
      <c r="AN510" s="11" t="str">
        <f t="shared" si="3"/>
        <v>25LA PEÑA</v>
      </c>
      <c r="AO510" s="11" t="s">
        <v>1382</v>
      </c>
    </row>
    <row r="511" spans="38:41" ht="15.75" customHeight="1">
      <c r="AL511" s="11" t="s">
        <v>368</v>
      </c>
      <c r="AM511" s="11" t="s">
        <v>1129</v>
      </c>
      <c r="AN511" s="11" t="str">
        <f t="shared" si="3"/>
        <v>25LA VEGA</v>
      </c>
      <c r="AO511" s="11" t="s">
        <v>1383</v>
      </c>
    </row>
    <row r="512" spans="38:41" ht="15.75" customHeight="1">
      <c r="AL512" s="11" t="s">
        <v>368</v>
      </c>
      <c r="AM512" s="11" t="s">
        <v>1384</v>
      </c>
      <c r="AN512" s="11" t="str">
        <f t="shared" si="3"/>
        <v>25LENGUAZAQUE</v>
      </c>
      <c r="AO512" s="11" t="s">
        <v>1385</v>
      </c>
    </row>
    <row r="513" spans="38:41" ht="15.75" customHeight="1">
      <c r="AL513" s="11" t="s">
        <v>368</v>
      </c>
      <c r="AM513" s="11" t="s">
        <v>1386</v>
      </c>
      <c r="AN513" s="11" t="str">
        <f t="shared" si="3"/>
        <v>25MACHETA</v>
      </c>
      <c r="AO513" s="11" t="s">
        <v>1387</v>
      </c>
    </row>
    <row r="514" spans="38:41" ht="15.75" customHeight="1">
      <c r="AL514" s="11" t="s">
        <v>368</v>
      </c>
      <c r="AM514" s="11" t="s">
        <v>1388</v>
      </c>
      <c r="AN514" s="11" t="str">
        <f t="shared" si="3"/>
        <v>25MADRID</v>
      </c>
      <c r="AO514" s="11" t="s">
        <v>1389</v>
      </c>
    </row>
    <row r="515" spans="38:41" ht="15.75" customHeight="1">
      <c r="AL515" s="11" t="s">
        <v>368</v>
      </c>
      <c r="AM515" s="11" t="s">
        <v>1390</v>
      </c>
      <c r="AN515" s="11" t="str">
        <f t="shared" si="3"/>
        <v>25MANTA</v>
      </c>
      <c r="AO515" s="11" t="s">
        <v>1391</v>
      </c>
    </row>
    <row r="516" spans="38:41" ht="15.75" customHeight="1">
      <c r="AL516" s="11" t="s">
        <v>368</v>
      </c>
      <c r="AM516" s="11" t="s">
        <v>117</v>
      </c>
      <c r="AN516" s="11" t="str">
        <f t="shared" si="3"/>
        <v>25MEDINA</v>
      </c>
      <c r="AO516" s="11" t="s">
        <v>1392</v>
      </c>
    </row>
    <row r="517" spans="38:41" ht="15.75" customHeight="1">
      <c r="AL517" s="11" t="s">
        <v>368</v>
      </c>
      <c r="AM517" s="11" t="s">
        <v>1393</v>
      </c>
      <c r="AN517" s="11" t="str">
        <f t="shared" si="3"/>
        <v>25MOSQUERA</v>
      </c>
      <c r="AO517" s="11" t="s">
        <v>1394</v>
      </c>
    </row>
    <row r="518" spans="38:41" ht="15.75" customHeight="1">
      <c r="AL518" s="11" t="s">
        <v>368</v>
      </c>
      <c r="AM518" s="11" t="s">
        <v>404</v>
      </c>
      <c r="AN518" s="11" t="str">
        <f t="shared" si="3"/>
        <v>25NARIÑO</v>
      </c>
      <c r="AO518" s="11" t="s">
        <v>1395</v>
      </c>
    </row>
    <row r="519" spans="38:41" ht="15.75" customHeight="1">
      <c r="AL519" s="11" t="s">
        <v>368</v>
      </c>
      <c r="AM519" s="11" t="s">
        <v>1396</v>
      </c>
      <c r="AN519" s="11" t="str">
        <f t="shared" si="3"/>
        <v>25NEMOCÓN</v>
      </c>
      <c r="AO519" s="11" t="s">
        <v>1397</v>
      </c>
    </row>
    <row r="520" spans="38:41" ht="15.75" customHeight="1">
      <c r="AL520" s="11" t="s">
        <v>368</v>
      </c>
      <c r="AM520" s="11" t="s">
        <v>1398</v>
      </c>
      <c r="AN520" s="11" t="str">
        <f t="shared" si="3"/>
        <v>25NILO</v>
      </c>
      <c r="AO520" s="11" t="s">
        <v>1399</v>
      </c>
    </row>
    <row r="521" spans="38:41" ht="15.75" customHeight="1">
      <c r="AL521" s="11" t="s">
        <v>368</v>
      </c>
      <c r="AM521" s="11" t="s">
        <v>1400</v>
      </c>
      <c r="AN521" s="11" t="str">
        <f t="shared" si="3"/>
        <v>25NIMAIMA</v>
      </c>
      <c r="AO521" s="11" t="s">
        <v>1401</v>
      </c>
    </row>
    <row r="522" spans="38:41" ht="15.75" customHeight="1">
      <c r="AL522" s="11" t="s">
        <v>368</v>
      </c>
      <c r="AM522" s="11" t="s">
        <v>1402</v>
      </c>
      <c r="AN522" s="11" t="str">
        <f t="shared" si="3"/>
        <v>25NOCAIMA</v>
      </c>
      <c r="AO522" s="11" t="s">
        <v>1403</v>
      </c>
    </row>
    <row r="523" spans="38:41" ht="15.75" customHeight="1">
      <c r="AL523" s="11" t="s">
        <v>368</v>
      </c>
      <c r="AM523" s="11" t="s">
        <v>622</v>
      </c>
      <c r="AN523" s="11" t="str">
        <f t="shared" si="3"/>
        <v>25VENECIA</v>
      </c>
      <c r="AO523" s="11" t="s">
        <v>1404</v>
      </c>
    </row>
    <row r="524" spans="38:41" ht="15.75" customHeight="1">
      <c r="AL524" s="11" t="s">
        <v>368</v>
      </c>
      <c r="AM524" s="11" t="s">
        <v>1405</v>
      </c>
      <c r="AN524" s="11" t="str">
        <f t="shared" si="3"/>
        <v>25PACHO</v>
      </c>
      <c r="AO524" s="11" t="s">
        <v>1406</v>
      </c>
    </row>
    <row r="525" spans="38:41" ht="15.75" customHeight="1">
      <c r="AL525" s="11" t="s">
        <v>368</v>
      </c>
      <c r="AM525" s="11" t="s">
        <v>1407</v>
      </c>
      <c r="AN525" s="11" t="str">
        <f t="shared" si="3"/>
        <v>25PAIME</v>
      </c>
      <c r="AO525" s="11" t="s">
        <v>1408</v>
      </c>
    </row>
    <row r="526" spans="38:41" ht="15.75" customHeight="1">
      <c r="AL526" s="11" t="s">
        <v>368</v>
      </c>
      <c r="AM526" s="11" t="s">
        <v>1409</v>
      </c>
      <c r="AN526" s="11" t="str">
        <f t="shared" si="3"/>
        <v>25PANDI</v>
      </c>
      <c r="AO526" s="11" t="s">
        <v>1410</v>
      </c>
    </row>
    <row r="527" spans="38:41" ht="15.75" customHeight="1">
      <c r="AL527" s="11" t="s">
        <v>368</v>
      </c>
      <c r="AM527" s="11" t="s">
        <v>1411</v>
      </c>
      <c r="AN527" s="11" t="str">
        <f t="shared" si="3"/>
        <v>25PARATEBUENO</v>
      </c>
      <c r="AO527" s="11" t="s">
        <v>1412</v>
      </c>
    </row>
    <row r="528" spans="38:41" ht="15.75" customHeight="1">
      <c r="AL528" s="11" t="s">
        <v>368</v>
      </c>
      <c r="AM528" s="11" t="s">
        <v>1413</v>
      </c>
      <c r="AN528" s="11" t="str">
        <f t="shared" si="3"/>
        <v>25PASCA</v>
      </c>
      <c r="AO528" s="11" t="s">
        <v>1414</v>
      </c>
    </row>
    <row r="529" spans="38:41" ht="15.75" customHeight="1">
      <c r="AL529" s="11" t="s">
        <v>368</v>
      </c>
      <c r="AM529" s="11" t="s">
        <v>1415</v>
      </c>
      <c r="AN529" s="11" t="str">
        <f t="shared" si="3"/>
        <v>25PUERTO SALGAR</v>
      </c>
      <c r="AO529" s="11" t="s">
        <v>1416</v>
      </c>
    </row>
    <row r="530" spans="38:41" ht="15.75" customHeight="1">
      <c r="AL530" s="11" t="s">
        <v>368</v>
      </c>
      <c r="AM530" s="11" t="s">
        <v>1417</v>
      </c>
      <c r="AN530" s="11" t="str">
        <f t="shared" si="3"/>
        <v>25PULÍ</v>
      </c>
      <c r="AO530" s="11" t="s">
        <v>1418</v>
      </c>
    </row>
    <row r="531" spans="38:41" ht="15.75" customHeight="1">
      <c r="AL531" s="11" t="s">
        <v>368</v>
      </c>
      <c r="AM531" s="11" t="s">
        <v>1419</v>
      </c>
      <c r="AN531" s="11" t="str">
        <f t="shared" si="3"/>
        <v>25QUEBRADANEGRA</v>
      </c>
      <c r="AO531" s="11" t="s">
        <v>1420</v>
      </c>
    </row>
    <row r="532" spans="38:41" ht="15.75" customHeight="1">
      <c r="AL532" s="11" t="s">
        <v>368</v>
      </c>
      <c r="AM532" s="11" t="s">
        <v>1421</v>
      </c>
      <c r="AN532" s="11" t="str">
        <f t="shared" si="3"/>
        <v>25QUETAME</v>
      </c>
      <c r="AO532" s="11" t="s">
        <v>1422</v>
      </c>
    </row>
    <row r="533" spans="38:41" ht="15.75" customHeight="1">
      <c r="AL533" s="11" t="s">
        <v>368</v>
      </c>
      <c r="AM533" s="11" t="s">
        <v>1423</v>
      </c>
      <c r="AN533" s="11" t="str">
        <f t="shared" si="3"/>
        <v>25QUIPILE</v>
      </c>
      <c r="AO533" s="11" t="s">
        <v>1424</v>
      </c>
    </row>
    <row r="534" spans="38:41" ht="15.75" customHeight="1">
      <c r="AL534" s="11" t="s">
        <v>368</v>
      </c>
      <c r="AM534" s="11" t="s">
        <v>1425</v>
      </c>
      <c r="AN534" s="11" t="str">
        <f t="shared" si="3"/>
        <v>25APULO</v>
      </c>
      <c r="AO534" s="11" t="s">
        <v>1426</v>
      </c>
    </row>
    <row r="535" spans="38:41" ht="15.75" customHeight="1">
      <c r="AL535" s="11" t="s">
        <v>368</v>
      </c>
      <c r="AM535" s="11" t="s">
        <v>1427</v>
      </c>
      <c r="AN535" s="11" t="str">
        <f t="shared" si="3"/>
        <v>25RICAURTE</v>
      </c>
      <c r="AO535" s="11" t="s">
        <v>1428</v>
      </c>
    </row>
    <row r="536" spans="38:41" ht="15.75" customHeight="1">
      <c r="AL536" s="11" t="s">
        <v>368</v>
      </c>
      <c r="AM536" s="11" t="s">
        <v>1429</v>
      </c>
      <c r="AN536" s="11" t="str">
        <f t="shared" si="3"/>
        <v>25SAN ANTONIO DEL TEQUENDAMA</v>
      </c>
      <c r="AO536" s="11" t="s">
        <v>1430</v>
      </c>
    </row>
    <row r="537" spans="38:41" ht="15.75" customHeight="1">
      <c r="AL537" s="11" t="s">
        <v>368</v>
      </c>
      <c r="AM537" s="11" t="s">
        <v>1431</v>
      </c>
      <c r="AN537" s="11" t="str">
        <f t="shared" si="3"/>
        <v>25SAN BERNARDO</v>
      </c>
      <c r="AO537" s="11" t="s">
        <v>1432</v>
      </c>
    </row>
    <row r="538" spans="38:41" ht="15.75" customHeight="1">
      <c r="AL538" s="11" t="s">
        <v>368</v>
      </c>
      <c r="AM538" s="11" t="s">
        <v>1433</v>
      </c>
      <c r="AN538" s="11" t="str">
        <f t="shared" si="3"/>
        <v>25SAN CAYETANO</v>
      </c>
      <c r="AO538" s="11" t="s">
        <v>1434</v>
      </c>
    </row>
    <row r="539" spans="38:41" ht="15.75" customHeight="1">
      <c r="AL539" s="11" t="s">
        <v>368</v>
      </c>
      <c r="AM539" s="11" t="s">
        <v>566</v>
      </c>
      <c r="AN539" s="11" t="str">
        <f t="shared" si="3"/>
        <v>25SAN FRANCISCO</v>
      </c>
      <c r="AO539" s="11" t="s">
        <v>1435</v>
      </c>
    </row>
    <row r="540" spans="38:41" ht="15.75" customHeight="1">
      <c r="AL540" s="11" t="s">
        <v>368</v>
      </c>
      <c r="AM540" s="11" t="s">
        <v>1436</v>
      </c>
      <c r="AN540" s="11" t="str">
        <f t="shared" si="3"/>
        <v>25SAN JUAN DE RÍO SECO</v>
      </c>
      <c r="AO540" s="11" t="s">
        <v>1437</v>
      </c>
    </row>
    <row r="541" spans="38:41" ht="15.75" customHeight="1">
      <c r="AL541" s="11" t="s">
        <v>368</v>
      </c>
      <c r="AM541" s="11" t="s">
        <v>1438</v>
      </c>
      <c r="AN541" s="11" t="str">
        <f t="shared" si="3"/>
        <v>25SASAIMA</v>
      </c>
      <c r="AO541" s="11" t="s">
        <v>1439</v>
      </c>
    </row>
    <row r="542" spans="38:41" ht="15.75" customHeight="1">
      <c r="AL542" s="11" t="s">
        <v>368</v>
      </c>
      <c r="AM542" s="11" t="s">
        <v>1440</v>
      </c>
      <c r="AN542" s="11" t="str">
        <f t="shared" si="3"/>
        <v>25SESQUILÉ</v>
      </c>
      <c r="AO542" s="11" t="s">
        <v>1441</v>
      </c>
    </row>
    <row r="543" spans="38:41" ht="15.75" customHeight="1">
      <c r="AL543" s="11" t="s">
        <v>368</v>
      </c>
      <c r="AM543" s="11" t="s">
        <v>1442</v>
      </c>
      <c r="AN543" s="11" t="str">
        <f t="shared" si="3"/>
        <v>25SIBATÉ</v>
      </c>
      <c r="AO543" s="11" t="s">
        <v>1443</v>
      </c>
    </row>
    <row r="544" spans="38:41" ht="15.75" customHeight="1">
      <c r="AL544" s="11" t="s">
        <v>368</v>
      </c>
      <c r="AM544" s="11" t="s">
        <v>1444</v>
      </c>
      <c r="AN544" s="11" t="str">
        <f t="shared" si="3"/>
        <v>25SILVANIA</v>
      </c>
      <c r="AO544" s="11" t="s">
        <v>1445</v>
      </c>
    </row>
    <row r="545" spans="38:41" ht="15.75" customHeight="1">
      <c r="AL545" s="11" t="s">
        <v>368</v>
      </c>
      <c r="AM545" s="11" t="s">
        <v>1446</v>
      </c>
      <c r="AN545" s="11" t="str">
        <f t="shared" si="3"/>
        <v>25SIMIJACA</v>
      </c>
      <c r="AO545" s="11" t="s">
        <v>1447</v>
      </c>
    </row>
    <row r="546" spans="38:41" ht="15.75" customHeight="1">
      <c r="AL546" s="11" t="s">
        <v>368</v>
      </c>
      <c r="AM546" s="11" t="s">
        <v>1448</v>
      </c>
      <c r="AN546" s="11" t="str">
        <f t="shared" si="3"/>
        <v>25SOACHA</v>
      </c>
      <c r="AO546" s="11" t="s">
        <v>1449</v>
      </c>
    </row>
    <row r="547" spans="38:41" ht="15.75" customHeight="1">
      <c r="AL547" s="11" t="s">
        <v>368</v>
      </c>
      <c r="AM547" s="11" t="s">
        <v>1450</v>
      </c>
      <c r="AN547" s="11" t="str">
        <f t="shared" si="3"/>
        <v>25SOPÓ</v>
      </c>
      <c r="AO547" s="11" t="s">
        <v>1451</v>
      </c>
    </row>
    <row r="548" spans="38:41" ht="15.75" customHeight="1">
      <c r="AL548" s="11" t="s">
        <v>368</v>
      </c>
      <c r="AM548" s="11" t="s">
        <v>1452</v>
      </c>
      <c r="AN548" s="11" t="str">
        <f t="shared" si="3"/>
        <v>25SUBACHOQUE</v>
      </c>
      <c r="AO548" s="11" t="s">
        <v>1453</v>
      </c>
    </row>
    <row r="549" spans="38:41" ht="15.75" customHeight="1">
      <c r="AL549" s="11" t="s">
        <v>368</v>
      </c>
      <c r="AM549" s="11" t="s">
        <v>1454</v>
      </c>
      <c r="AN549" s="11" t="str">
        <f t="shared" si="3"/>
        <v>25SUESCA</v>
      </c>
      <c r="AO549" s="11" t="s">
        <v>1455</v>
      </c>
    </row>
    <row r="550" spans="38:41" ht="15.75" customHeight="1">
      <c r="AL550" s="11" t="s">
        <v>368</v>
      </c>
      <c r="AM550" s="11" t="s">
        <v>1456</v>
      </c>
      <c r="AN550" s="11" t="str">
        <f t="shared" si="3"/>
        <v>25SUPATÁ</v>
      </c>
      <c r="AO550" s="11" t="s">
        <v>1457</v>
      </c>
    </row>
    <row r="551" spans="38:41" ht="15.75" customHeight="1">
      <c r="AL551" s="11" t="s">
        <v>368</v>
      </c>
      <c r="AM551" s="11" t="s">
        <v>1458</v>
      </c>
      <c r="AN551" s="11" t="str">
        <f t="shared" si="3"/>
        <v>25SUSA</v>
      </c>
      <c r="AO551" s="11" t="s">
        <v>1459</v>
      </c>
    </row>
    <row r="552" spans="38:41" ht="15.75" customHeight="1">
      <c r="AL552" s="11" t="s">
        <v>368</v>
      </c>
      <c r="AM552" s="11" t="s">
        <v>1460</v>
      </c>
      <c r="AN552" s="11" t="str">
        <f t="shared" si="3"/>
        <v>25SUTATAUSA</v>
      </c>
      <c r="AO552" s="11" t="s">
        <v>1461</v>
      </c>
    </row>
    <row r="553" spans="38:41" ht="15.75" customHeight="1">
      <c r="AL553" s="11" t="s">
        <v>368</v>
      </c>
      <c r="AM553" s="11" t="s">
        <v>1462</v>
      </c>
      <c r="AN553" s="11" t="str">
        <f t="shared" si="3"/>
        <v>25TABIO</v>
      </c>
      <c r="AO553" s="11" t="s">
        <v>1463</v>
      </c>
    </row>
    <row r="554" spans="38:41" ht="15.75" customHeight="1">
      <c r="AL554" s="11" t="s">
        <v>368</v>
      </c>
      <c r="AM554" s="11" t="s">
        <v>1464</v>
      </c>
      <c r="AN554" s="11" t="str">
        <f t="shared" si="3"/>
        <v>25TAUSA</v>
      </c>
      <c r="AO554" s="11" t="s">
        <v>1465</v>
      </c>
    </row>
    <row r="555" spans="38:41" ht="15.75" customHeight="1">
      <c r="AL555" s="11" t="s">
        <v>368</v>
      </c>
      <c r="AM555" s="11" t="s">
        <v>1466</v>
      </c>
      <c r="AN555" s="11" t="str">
        <f t="shared" si="3"/>
        <v>25TENA</v>
      </c>
      <c r="AO555" s="11" t="s">
        <v>1467</v>
      </c>
    </row>
    <row r="556" spans="38:41" ht="15.75" customHeight="1">
      <c r="AL556" s="11" t="s">
        <v>368</v>
      </c>
      <c r="AM556" s="11" t="s">
        <v>1468</v>
      </c>
      <c r="AN556" s="11" t="str">
        <f t="shared" si="3"/>
        <v>25TENJO</v>
      </c>
      <c r="AO556" s="11" t="s">
        <v>1469</v>
      </c>
    </row>
    <row r="557" spans="38:41" ht="15.75" customHeight="1">
      <c r="AL557" s="11" t="s">
        <v>368</v>
      </c>
      <c r="AM557" s="11" t="s">
        <v>1470</v>
      </c>
      <c r="AN557" s="11" t="str">
        <f t="shared" si="3"/>
        <v>25TIBACUY</v>
      </c>
      <c r="AO557" s="11" t="s">
        <v>1471</v>
      </c>
    </row>
    <row r="558" spans="38:41" ht="15.75" customHeight="1">
      <c r="AL558" s="11" t="s">
        <v>368</v>
      </c>
      <c r="AM558" s="11" t="s">
        <v>1472</v>
      </c>
      <c r="AN558" s="11" t="str">
        <f t="shared" si="3"/>
        <v>25TIBIRITA</v>
      </c>
      <c r="AO558" s="11" t="s">
        <v>1473</v>
      </c>
    </row>
    <row r="559" spans="38:41" ht="15.75" customHeight="1">
      <c r="AL559" s="11" t="s">
        <v>368</v>
      </c>
      <c r="AM559" s="11" t="s">
        <v>1474</v>
      </c>
      <c r="AN559" s="11" t="str">
        <f t="shared" si="3"/>
        <v>25TOCAIMA</v>
      </c>
      <c r="AO559" s="11" t="s">
        <v>1475</v>
      </c>
    </row>
    <row r="560" spans="38:41" ht="15.75" customHeight="1">
      <c r="AL560" s="11" t="s">
        <v>368</v>
      </c>
      <c r="AM560" s="11" t="s">
        <v>1476</v>
      </c>
      <c r="AN560" s="11" t="str">
        <f t="shared" si="3"/>
        <v>25TOCANCIPÁ</v>
      </c>
      <c r="AO560" s="11" t="s">
        <v>1477</v>
      </c>
    </row>
    <row r="561" spans="38:41" ht="15.75" customHeight="1">
      <c r="AL561" s="11" t="s">
        <v>368</v>
      </c>
      <c r="AM561" s="11" t="s">
        <v>1478</v>
      </c>
      <c r="AN561" s="11" t="str">
        <f t="shared" si="3"/>
        <v>25TOPAIPÍ</v>
      </c>
      <c r="AO561" s="11" t="s">
        <v>1479</v>
      </c>
    </row>
    <row r="562" spans="38:41" ht="15.75" customHeight="1">
      <c r="AL562" s="11" t="s">
        <v>368</v>
      </c>
      <c r="AM562" s="11" t="s">
        <v>1480</v>
      </c>
      <c r="AN562" s="11" t="str">
        <f t="shared" si="3"/>
        <v>25UBALÁ</v>
      </c>
      <c r="AO562" s="11" t="s">
        <v>1481</v>
      </c>
    </row>
    <row r="563" spans="38:41" ht="15.75" customHeight="1">
      <c r="AL563" s="11" t="s">
        <v>368</v>
      </c>
      <c r="AM563" s="11" t="s">
        <v>1482</v>
      </c>
      <c r="AN563" s="11" t="str">
        <f t="shared" si="3"/>
        <v>25UBAQUE</v>
      </c>
      <c r="AO563" s="11" t="s">
        <v>1483</v>
      </c>
    </row>
    <row r="564" spans="38:41" ht="15.75" customHeight="1">
      <c r="AL564" s="11" t="s">
        <v>368</v>
      </c>
      <c r="AM564" s="11" t="s">
        <v>1484</v>
      </c>
      <c r="AN564" s="11" t="str">
        <f t="shared" si="3"/>
        <v>25VILLA DE SAN DIEGO DE UBATE</v>
      </c>
      <c r="AO564" s="11" t="s">
        <v>1485</v>
      </c>
    </row>
    <row r="565" spans="38:41" ht="15.75" customHeight="1">
      <c r="AL565" s="11" t="s">
        <v>368</v>
      </c>
      <c r="AM565" s="11" t="s">
        <v>1486</v>
      </c>
      <c r="AN565" s="11" t="str">
        <f t="shared" si="3"/>
        <v>25UNE</v>
      </c>
      <c r="AO565" s="11" t="s">
        <v>1487</v>
      </c>
    </row>
    <row r="566" spans="38:41" ht="15.75" customHeight="1">
      <c r="AL566" s="11" t="s">
        <v>368</v>
      </c>
      <c r="AM566" s="11" t="s">
        <v>1488</v>
      </c>
      <c r="AN566" s="11" t="str">
        <f t="shared" si="3"/>
        <v>25ÚTICA</v>
      </c>
      <c r="AO566" s="11" t="s">
        <v>1489</v>
      </c>
    </row>
    <row r="567" spans="38:41" ht="15.75" customHeight="1">
      <c r="AL567" s="11" t="s">
        <v>368</v>
      </c>
      <c r="AM567" s="11" t="s">
        <v>1490</v>
      </c>
      <c r="AN567" s="11" t="str">
        <f t="shared" si="3"/>
        <v>25VERGARA</v>
      </c>
      <c r="AO567" s="11" t="s">
        <v>1491</v>
      </c>
    </row>
    <row r="568" spans="38:41" ht="15.75" customHeight="1">
      <c r="AL568" s="11" t="s">
        <v>368</v>
      </c>
      <c r="AM568" s="11" t="s">
        <v>1492</v>
      </c>
      <c r="AN568" s="11" t="str">
        <f t="shared" si="3"/>
        <v>25VIANÍ</v>
      </c>
      <c r="AO568" s="11" t="s">
        <v>1493</v>
      </c>
    </row>
    <row r="569" spans="38:41" ht="15.75" customHeight="1">
      <c r="AL569" s="11" t="s">
        <v>368</v>
      </c>
      <c r="AM569" s="11" t="s">
        <v>1494</v>
      </c>
      <c r="AN569" s="11" t="str">
        <f t="shared" si="3"/>
        <v>25VILLAGÓMEZ</v>
      </c>
      <c r="AO569" s="11" t="s">
        <v>1495</v>
      </c>
    </row>
    <row r="570" spans="38:41" ht="15.75" customHeight="1">
      <c r="AL570" s="11" t="s">
        <v>368</v>
      </c>
      <c r="AM570" s="11" t="s">
        <v>1496</v>
      </c>
      <c r="AN570" s="11" t="str">
        <f t="shared" si="3"/>
        <v>25VILLAPINZÓN</v>
      </c>
      <c r="AO570" s="11" t="s">
        <v>1497</v>
      </c>
    </row>
    <row r="571" spans="38:41" ht="15.75" customHeight="1">
      <c r="AL571" s="11" t="s">
        <v>368</v>
      </c>
      <c r="AM571" s="11" t="s">
        <v>1498</v>
      </c>
      <c r="AN571" s="11" t="str">
        <f t="shared" si="3"/>
        <v>25VILLETA</v>
      </c>
      <c r="AO571" s="11" t="s">
        <v>1499</v>
      </c>
    </row>
    <row r="572" spans="38:41" ht="15.75" customHeight="1">
      <c r="AL572" s="11" t="s">
        <v>368</v>
      </c>
      <c r="AM572" s="11" t="s">
        <v>1500</v>
      </c>
      <c r="AN572" s="11" t="str">
        <f t="shared" si="3"/>
        <v>25VIOTÁ</v>
      </c>
      <c r="AO572" s="11" t="s">
        <v>1501</v>
      </c>
    </row>
    <row r="573" spans="38:41" ht="15.75" customHeight="1">
      <c r="AL573" s="11" t="s">
        <v>368</v>
      </c>
      <c r="AM573" s="11" t="s">
        <v>1502</v>
      </c>
      <c r="AN573" s="11" t="str">
        <f t="shared" si="3"/>
        <v>25YACOPÍ</v>
      </c>
      <c r="AO573" s="11" t="s">
        <v>1503</v>
      </c>
    </row>
    <row r="574" spans="38:41" ht="15.75" customHeight="1">
      <c r="AL574" s="11" t="s">
        <v>368</v>
      </c>
      <c r="AM574" s="11" t="s">
        <v>1504</v>
      </c>
      <c r="AN574" s="11" t="str">
        <f t="shared" si="3"/>
        <v>25ZIPACÓN</v>
      </c>
      <c r="AO574" s="11" t="s">
        <v>1505</v>
      </c>
    </row>
    <row r="575" spans="38:41" ht="15.75" customHeight="1">
      <c r="AL575" s="11" t="s">
        <v>368</v>
      </c>
      <c r="AM575" s="11" t="s">
        <v>1506</v>
      </c>
      <c r="AN575" s="11" t="str">
        <f t="shared" si="3"/>
        <v>25ZIPAQUIRÁ</v>
      </c>
      <c r="AO575" s="11" t="s">
        <v>1507</v>
      </c>
    </row>
    <row r="576" spans="38:41" ht="15.75" customHeight="1">
      <c r="AL576" s="11" t="s">
        <v>357</v>
      </c>
      <c r="AM576" s="11" t="s">
        <v>1508</v>
      </c>
      <c r="AN576" s="11" t="str">
        <f t="shared" si="3"/>
        <v>27QUIBDÓ</v>
      </c>
      <c r="AO576" s="11" t="s">
        <v>1509</v>
      </c>
    </row>
    <row r="577" spans="38:41" ht="15.75" customHeight="1">
      <c r="AL577" s="11" t="s">
        <v>357</v>
      </c>
      <c r="AM577" s="11" t="s">
        <v>1510</v>
      </c>
      <c r="AN577" s="11" t="str">
        <f t="shared" si="3"/>
        <v>27ACANDÍ</v>
      </c>
      <c r="AO577" s="11" t="s">
        <v>1511</v>
      </c>
    </row>
    <row r="578" spans="38:41" ht="15.75" customHeight="1">
      <c r="AL578" s="11" t="s">
        <v>357</v>
      </c>
      <c r="AM578" s="11" t="s">
        <v>1512</v>
      </c>
      <c r="AN578" s="11" t="str">
        <f t="shared" si="3"/>
        <v>27ALTO BAUDÓ</v>
      </c>
      <c r="AO578" s="11" t="s">
        <v>1513</v>
      </c>
    </row>
    <row r="579" spans="38:41" ht="15.75" customHeight="1">
      <c r="AL579" s="11" t="s">
        <v>357</v>
      </c>
      <c r="AM579" s="11" t="s">
        <v>1514</v>
      </c>
      <c r="AN579" s="11" t="str">
        <f t="shared" si="3"/>
        <v>27ATRATO</v>
      </c>
      <c r="AO579" s="11" t="s">
        <v>1515</v>
      </c>
    </row>
    <row r="580" spans="38:41" ht="15.75" customHeight="1">
      <c r="AL580" s="11" t="s">
        <v>357</v>
      </c>
      <c r="AM580" s="11" t="s">
        <v>1516</v>
      </c>
      <c r="AN580" s="11" t="str">
        <f t="shared" si="3"/>
        <v>27BAGADÓ</v>
      </c>
      <c r="AO580" s="11" t="s">
        <v>1517</v>
      </c>
    </row>
    <row r="581" spans="38:41" ht="15.75" customHeight="1">
      <c r="AL581" s="11" t="s">
        <v>357</v>
      </c>
      <c r="AM581" s="11" t="s">
        <v>1518</v>
      </c>
      <c r="AN581" s="11" t="str">
        <f t="shared" si="3"/>
        <v>27BAHÍA SOLANO</v>
      </c>
      <c r="AO581" s="11" t="s">
        <v>1519</v>
      </c>
    </row>
    <row r="582" spans="38:41" ht="15.75" customHeight="1">
      <c r="AL582" s="11" t="s">
        <v>357</v>
      </c>
      <c r="AM582" s="11" t="s">
        <v>1520</v>
      </c>
      <c r="AN582" s="11" t="str">
        <f t="shared" si="3"/>
        <v>27BAJO BAUDÓ</v>
      </c>
      <c r="AO582" s="11" t="s">
        <v>1521</v>
      </c>
    </row>
    <row r="583" spans="38:41" ht="15.75" customHeight="1">
      <c r="AL583" s="11" t="s">
        <v>357</v>
      </c>
      <c r="AM583" s="11" t="s">
        <v>1522</v>
      </c>
      <c r="AN583" s="11" t="str">
        <f t="shared" si="3"/>
        <v>27BELÉN DE BAJIRÁ</v>
      </c>
      <c r="AO583" s="11" t="s">
        <v>1523</v>
      </c>
    </row>
    <row r="584" spans="38:41" ht="15.75" customHeight="1">
      <c r="AL584" s="11" t="s">
        <v>357</v>
      </c>
      <c r="AM584" s="11" t="s">
        <v>1524</v>
      </c>
      <c r="AN584" s="11" t="str">
        <f t="shared" si="3"/>
        <v>27BOJAYA</v>
      </c>
      <c r="AO584" s="11" t="s">
        <v>1525</v>
      </c>
    </row>
    <row r="585" spans="38:41" ht="15.75" customHeight="1">
      <c r="AL585" s="11" t="s">
        <v>357</v>
      </c>
      <c r="AM585" s="11" t="s">
        <v>1526</v>
      </c>
      <c r="AN585" s="11" t="str">
        <f t="shared" si="3"/>
        <v>27EL CANTÓN DEL SAN PABLO</v>
      </c>
      <c r="AO585" s="11" t="s">
        <v>1527</v>
      </c>
    </row>
    <row r="586" spans="38:41" ht="15.75" customHeight="1">
      <c r="AL586" s="11" t="s">
        <v>357</v>
      </c>
      <c r="AM586" s="11" t="s">
        <v>1528</v>
      </c>
      <c r="AN586" s="11" t="str">
        <f t="shared" si="3"/>
        <v>27CARMEN DEL DARIÉN</v>
      </c>
      <c r="AO586" s="11" t="s">
        <v>1529</v>
      </c>
    </row>
    <row r="587" spans="38:41" ht="15.75" customHeight="1">
      <c r="AL587" s="11" t="s">
        <v>357</v>
      </c>
      <c r="AM587" s="11" t="s">
        <v>1530</v>
      </c>
      <c r="AN587" s="11" t="str">
        <f t="shared" si="3"/>
        <v>27CÉRTEGUI</v>
      </c>
      <c r="AO587" s="11" t="s">
        <v>1531</v>
      </c>
    </row>
    <row r="588" spans="38:41" ht="15.75" customHeight="1">
      <c r="AL588" s="11" t="s">
        <v>357</v>
      </c>
      <c r="AM588" s="11" t="s">
        <v>1532</v>
      </c>
      <c r="AN588" s="11" t="str">
        <f t="shared" si="3"/>
        <v>27CONDOTO</v>
      </c>
      <c r="AO588" s="11" t="s">
        <v>1533</v>
      </c>
    </row>
    <row r="589" spans="38:41" ht="15.75" customHeight="1">
      <c r="AL589" s="11" t="s">
        <v>357</v>
      </c>
      <c r="AM589" s="11" t="s">
        <v>1534</v>
      </c>
      <c r="AN589" s="11" t="str">
        <f t="shared" si="3"/>
        <v>27EL CARMEN DE ATRATO</v>
      </c>
      <c r="AO589" s="11" t="s">
        <v>1535</v>
      </c>
    </row>
    <row r="590" spans="38:41" ht="15.75" customHeight="1">
      <c r="AL590" s="11" t="s">
        <v>357</v>
      </c>
      <c r="AM590" s="11" t="s">
        <v>1536</v>
      </c>
      <c r="AN590" s="11" t="str">
        <f t="shared" si="3"/>
        <v>27EL LITORAL DEL SAN JUAN</v>
      </c>
      <c r="AO590" s="11" t="s">
        <v>1537</v>
      </c>
    </row>
    <row r="591" spans="38:41" ht="15.75" customHeight="1">
      <c r="AL591" s="11" t="s">
        <v>357</v>
      </c>
      <c r="AM591" s="11" t="s">
        <v>1538</v>
      </c>
      <c r="AN591" s="11" t="str">
        <f t="shared" si="3"/>
        <v>27ISTMINA</v>
      </c>
      <c r="AO591" s="11" t="s">
        <v>1539</v>
      </c>
    </row>
    <row r="592" spans="38:41" ht="15.75" customHeight="1">
      <c r="AL592" s="11" t="s">
        <v>357</v>
      </c>
      <c r="AM592" s="11" t="s">
        <v>1540</v>
      </c>
      <c r="AN592" s="11" t="str">
        <f t="shared" si="3"/>
        <v>27JURADÓ</v>
      </c>
      <c r="AO592" s="11" t="s">
        <v>1541</v>
      </c>
    </row>
    <row r="593" spans="38:41" ht="15.75" customHeight="1">
      <c r="AL593" s="11" t="s">
        <v>357</v>
      </c>
      <c r="AM593" s="11" t="s">
        <v>1542</v>
      </c>
      <c r="AN593" s="11" t="str">
        <f t="shared" si="3"/>
        <v>27LLORÓ</v>
      </c>
      <c r="AO593" s="11" t="s">
        <v>1543</v>
      </c>
    </row>
    <row r="594" spans="38:41" ht="15.75" customHeight="1">
      <c r="AL594" s="11" t="s">
        <v>357</v>
      </c>
      <c r="AM594" s="11" t="s">
        <v>1544</v>
      </c>
      <c r="AN594" s="11" t="str">
        <f t="shared" si="3"/>
        <v>27MEDIO ATRATO</v>
      </c>
      <c r="AO594" s="11" t="s">
        <v>1545</v>
      </c>
    </row>
    <row r="595" spans="38:41" ht="15.75" customHeight="1">
      <c r="AL595" s="11" t="s">
        <v>357</v>
      </c>
      <c r="AM595" s="11" t="s">
        <v>1546</v>
      </c>
      <c r="AN595" s="11" t="str">
        <f t="shared" si="3"/>
        <v>27MEDIO BAUDÓ</v>
      </c>
      <c r="AO595" s="11" t="s">
        <v>1547</v>
      </c>
    </row>
    <row r="596" spans="38:41" ht="15.75" customHeight="1">
      <c r="AL596" s="11" t="s">
        <v>357</v>
      </c>
      <c r="AM596" s="11" t="s">
        <v>1548</v>
      </c>
      <c r="AN596" s="11" t="str">
        <f t="shared" si="3"/>
        <v>27MEDIO SAN JUAN</v>
      </c>
      <c r="AO596" s="11" t="s">
        <v>1549</v>
      </c>
    </row>
    <row r="597" spans="38:41" ht="15.75" customHeight="1">
      <c r="AL597" s="11" t="s">
        <v>357</v>
      </c>
      <c r="AM597" s="11" t="s">
        <v>1550</v>
      </c>
      <c r="AN597" s="11" t="str">
        <f t="shared" si="3"/>
        <v>27NÓVITA</v>
      </c>
      <c r="AO597" s="11" t="s">
        <v>1551</v>
      </c>
    </row>
    <row r="598" spans="38:41" ht="15.75" customHeight="1">
      <c r="AL598" s="11" t="s">
        <v>357</v>
      </c>
      <c r="AM598" s="11" t="s">
        <v>1552</v>
      </c>
      <c r="AN598" s="11" t="str">
        <f t="shared" si="3"/>
        <v>27NUQUÍ</v>
      </c>
      <c r="AO598" s="11" t="s">
        <v>1553</v>
      </c>
    </row>
    <row r="599" spans="38:41" ht="15.75" customHeight="1">
      <c r="AL599" s="11" t="s">
        <v>357</v>
      </c>
      <c r="AM599" s="11" t="s">
        <v>1554</v>
      </c>
      <c r="AN599" s="11" t="str">
        <f t="shared" si="3"/>
        <v>27RÍO IRÓ</v>
      </c>
      <c r="AO599" s="11" t="s">
        <v>1555</v>
      </c>
    </row>
    <row r="600" spans="38:41" ht="15.75" customHeight="1">
      <c r="AL600" s="11" t="s">
        <v>357</v>
      </c>
      <c r="AM600" s="11" t="s">
        <v>1556</v>
      </c>
      <c r="AN600" s="11" t="str">
        <f t="shared" si="3"/>
        <v>27RÍO QUITO</v>
      </c>
      <c r="AO600" s="11" t="s">
        <v>1557</v>
      </c>
    </row>
    <row r="601" spans="38:41" ht="15.75" customHeight="1">
      <c r="AL601" s="11" t="s">
        <v>357</v>
      </c>
      <c r="AM601" s="11" t="s">
        <v>1050</v>
      </c>
      <c r="AN601" s="11" t="str">
        <f t="shared" si="3"/>
        <v>27RIOSUCIO</v>
      </c>
      <c r="AO601" s="11" t="s">
        <v>1558</v>
      </c>
    </row>
    <row r="602" spans="38:41" ht="15.75" customHeight="1">
      <c r="AL602" s="11" t="s">
        <v>357</v>
      </c>
      <c r="AM602" s="11" t="s">
        <v>1559</v>
      </c>
      <c r="AN602" s="11" t="str">
        <f t="shared" si="3"/>
        <v>27SAN JOSÉ DEL PALMAR</v>
      </c>
      <c r="AO602" s="11" t="s">
        <v>1560</v>
      </c>
    </row>
    <row r="603" spans="38:41" ht="15.75" customHeight="1">
      <c r="AL603" s="11" t="s">
        <v>357</v>
      </c>
      <c r="AM603" s="11" t="s">
        <v>1561</v>
      </c>
      <c r="AN603" s="11" t="str">
        <f t="shared" si="3"/>
        <v>27SIPÍ</v>
      </c>
      <c r="AO603" s="11" t="s">
        <v>1562</v>
      </c>
    </row>
    <row r="604" spans="38:41" ht="15.75" customHeight="1">
      <c r="AL604" s="11" t="s">
        <v>357</v>
      </c>
      <c r="AM604" s="11" t="s">
        <v>1563</v>
      </c>
      <c r="AN604" s="11" t="str">
        <f t="shared" si="3"/>
        <v>27TADÓ</v>
      </c>
      <c r="AO604" s="11" t="s">
        <v>1564</v>
      </c>
    </row>
    <row r="605" spans="38:41" ht="15.75" customHeight="1">
      <c r="AL605" s="11" t="s">
        <v>357</v>
      </c>
      <c r="AM605" s="11" t="s">
        <v>1565</v>
      </c>
      <c r="AN605" s="11" t="str">
        <f t="shared" si="3"/>
        <v>27UNGUÍA</v>
      </c>
      <c r="AO605" s="11" t="s">
        <v>1566</v>
      </c>
    </row>
    <row r="606" spans="38:41" ht="15.75" customHeight="1">
      <c r="AL606" s="11" t="s">
        <v>357</v>
      </c>
      <c r="AM606" s="11" t="s">
        <v>1567</v>
      </c>
      <c r="AN606" s="11" t="str">
        <f t="shared" si="3"/>
        <v>27UNIÓN PANAMERICANA</v>
      </c>
      <c r="AO606" s="11" t="s">
        <v>1568</v>
      </c>
    </row>
    <row r="607" spans="38:41" ht="15.75" customHeight="1">
      <c r="AL607" s="11" t="s">
        <v>385</v>
      </c>
      <c r="AM607" s="11" t="s">
        <v>1569</v>
      </c>
      <c r="AN607" s="11" t="str">
        <f t="shared" si="3"/>
        <v>41NEIVA</v>
      </c>
      <c r="AO607" s="11" t="s">
        <v>1570</v>
      </c>
    </row>
    <row r="608" spans="38:41" ht="15.75" customHeight="1">
      <c r="AL608" s="11" t="s">
        <v>385</v>
      </c>
      <c r="AM608" s="11" t="s">
        <v>1571</v>
      </c>
      <c r="AN608" s="11" t="str">
        <f t="shared" si="3"/>
        <v>41ACEVEDO</v>
      </c>
      <c r="AO608" s="11" t="s">
        <v>1572</v>
      </c>
    </row>
    <row r="609" spans="38:41" ht="15.75" customHeight="1">
      <c r="AL609" s="11" t="s">
        <v>385</v>
      </c>
      <c r="AM609" s="11" t="s">
        <v>1573</v>
      </c>
      <c r="AN609" s="11" t="str">
        <f t="shared" si="3"/>
        <v>41AGRADO</v>
      </c>
      <c r="AO609" s="11" t="s">
        <v>1574</v>
      </c>
    </row>
    <row r="610" spans="38:41" ht="15.75" customHeight="1">
      <c r="AL610" s="11" t="s">
        <v>385</v>
      </c>
      <c r="AM610" s="11" t="s">
        <v>1575</v>
      </c>
      <c r="AN610" s="11" t="str">
        <f t="shared" si="3"/>
        <v>41AIPE</v>
      </c>
      <c r="AO610" s="11" t="s">
        <v>1576</v>
      </c>
    </row>
    <row r="611" spans="38:41" ht="15.75" customHeight="1">
      <c r="AL611" s="11" t="s">
        <v>385</v>
      </c>
      <c r="AM611" s="11" t="s">
        <v>1577</v>
      </c>
      <c r="AN611" s="11" t="str">
        <f t="shared" si="3"/>
        <v>41ALGECIRAS</v>
      </c>
      <c r="AO611" s="11" t="s">
        <v>1578</v>
      </c>
    </row>
    <row r="612" spans="38:41" ht="15.75" customHeight="1">
      <c r="AL612" s="11" t="s">
        <v>385</v>
      </c>
      <c r="AM612" s="11" t="s">
        <v>1579</v>
      </c>
      <c r="AN612" s="11" t="str">
        <f t="shared" si="3"/>
        <v>41ALTAMIRA</v>
      </c>
      <c r="AO612" s="11" t="s">
        <v>1580</v>
      </c>
    </row>
    <row r="613" spans="38:41" ht="15.75" customHeight="1">
      <c r="AL613" s="11" t="s">
        <v>385</v>
      </c>
      <c r="AM613" s="11" t="s">
        <v>1581</v>
      </c>
      <c r="AN613" s="11" t="str">
        <f t="shared" si="3"/>
        <v>41BARAYA</v>
      </c>
      <c r="AO613" s="11" t="s">
        <v>1582</v>
      </c>
    </row>
    <row r="614" spans="38:41" ht="15.75" customHeight="1">
      <c r="AL614" s="11" t="s">
        <v>385</v>
      </c>
      <c r="AM614" s="11" t="s">
        <v>1583</v>
      </c>
      <c r="AN614" s="11" t="str">
        <f t="shared" si="3"/>
        <v>41CAMPOALEGRE</v>
      </c>
      <c r="AO614" s="11" t="s">
        <v>1584</v>
      </c>
    </row>
    <row r="615" spans="38:41" ht="15.75" customHeight="1">
      <c r="AL615" s="11" t="s">
        <v>385</v>
      </c>
      <c r="AM615" s="11" t="s">
        <v>1585</v>
      </c>
      <c r="AN615" s="11" t="str">
        <f t="shared" si="3"/>
        <v>41COLOMBIA</v>
      </c>
      <c r="AO615" s="11" t="s">
        <v>1586</v>
      </c>
    </row>
    <row r="616" spans="38:41" ht="15.75" customHeight="1">
      <c r="AL616" s="11" t="s">
        <v>385</v>
      </c>
      <c r="AM616" s="11" t="s">
        <v>1587</v>
      </c>
      <c r="AN616" s="11" t="str">
        <f t="shared" si="3"/>
        <v>41ELÍAS</v>
      </c>
      <c r="AO616" s="11" t="s">
        <v>1588</v>
      </c>
    </row>
    <row r="617" spans="38:41" ht="15.75" customHeight="1">
      <c r="AL617" s="11" t="s">
        <v>385</v>
      </c>
      <c r="AM617" s="11" t="s">
        <v>102</v>
      </c>
      <c r="AN617" s="11" t="str">
        <f t="shared" si="3"/>
        <v>41GARZÓN</v>
      </c>
      <c r="AO617" s="11" t="s">
        <v>1589</v>
      </c>
    </row>
    <row r="618" spans="38:41" ht="15.75" customHeight="1">
      <c r="AL618" s="11" t="s">
        <v>385</v>
      </c>
      <c r="AM618" s="11" t="s">
        <v>1590</v>
      </c>
      <c r="AN618" s="11" t="str">
        <f t="shared" si="3"/>
        <v>41GIGANTE</v>
      </c>
      <c r="AO618" s="11" t="s">
        <v>1591</v>
      </c>
    </row>
    <row r="619" spans="38:41" ht="15.75" customHeight="1">
      <c r="AL619" s="11" t="s">
        <v>385</v>
      </c>
      <c r="AM619" s="11" t="s">
        <v>494</v>
      </c>
      <c r="AN619" s="11" t="str">
        <f t="shared" si="3"/>
        <v>41GUADALUPE</v>
      </c>
      <c r="AO619" s="11" t="s">
        <v>1592</v>
      </c>
    </row>
    <row r="620" spans="38:41" ht="15.75" customHeight="1">
      <c r="AL620" s="11" t="s">
        <v>385</v>
      </c>
      <c r="AM620" s="11" t="s">
        <v>1593</v>
      </c>
      <c r="AN620" s="11" t="str">
        <f t="shared" si="3"/>
        <v>41HOBO</v>
      </c>
      <c r="AO620" s="11" t="s">
        <v>1594</v>
      </c>
    </row>
    <row r="621" spans="38:41" ht="15.75" customHeight="1">
      <c r="AL621" s="11" t="s">
        <v>385</v>
      </c>
      <c r="AM621" s="11" t="s">
        <v>1595</v>
      </c>
      <c r="AN621" s="11" t="str">
        <f t="shared" si="3"/>
        <v>41IQUIRA</v>
      </c>
      <c r="AO621" s="11" t="s">
        <v>1596</v>
      </c>
    </row>
    <row r="622" spans="38:41" ht="15.75" customHeight="1">
      <c r="AL622" s="11" t="s">
        <v>385</v>
      </c>
      <c r="AM622" s="11" t="s">
        <v>1597</v>
      </c>
      <c r="AN622" s="11" t="str">
        <f t="shared" si="3"/>
        <v>41ISNOS</v>
      </c>
      <c r="AO622" s="11" t="s">
        <v>1598</v>
      </c>
    </row>
    <row r="623" spans="38:41" ht="15.75" customHeight="1">
      <c r="AL623" s="11" t="s">
        <v>385</v>
      </c>
      <c r="AM623" s="11" t="s">
        <v>1599</v>
      </c>
      <c r="AN623" s="11" t="str">
        <f t="shared" si="3"/>
        <v>41LA ARGENTINA</v>
      </c>
      <c r="AO623" s="11" t="s">
        <v>1600</v>
      </c>
    </row>
    <row r="624" spans="38:41" ht="15.75" customHeight="1">
      <c r="AL624" s="11" t="s">
        <v>385</v>
      </c>
      <c r="AM624" s="11" t="s">
        <v>1601</v>
      </c>
      <c r="AN624" s="11" t="str">
        <f t="shared" si="3"/>
        <v>41LA PLATA</v>
      </c>
      <c r="AO624" s="11" t="s">
        <v>1602</v>
      </c>
    </row>
    <row r="625" spans="38:41" ht="15.75" customHeight="1">
      <c r="AL625" s="11" t="s">
        <v>385</v>
      </c>
      <c r="AM625" s="11" t="s">
        <v>1603</v>
      </c>
      <c r="AN625" s="11" t="str">
        <f t="shared" si="3"/>
        <v>41NÁTAGA</v>
      </c>
      <c r="AO625" s="11" t="s">
        <v>1604</v>
      </c>
    </row>
    <row r="626" spans="38:41" ht="15.75" customHeight="1">
      <c r="AL626" s="11" t="s">
        <v>385</v>
      </c>
      <c r="AM626" s="11" t="s">
        <v>1605</v>
      </c>
      <c r="AN626" s="11" t="str">
        <f t="shared" si="3"/>
        <v>41OPORAPA</v>
      </c>
      <c r="AO626" s="11" t="s">
        <v>1606</v>
      </c>
    </row>
    <row r="627" spans="38:41" ht="15.75" customHeight="1">
      <c r="AL627" s="11" t="s">
        <v>385</v>
      </c>
      <c r="AM627" s="11" t="s">
        <v>1607</v>
      </c>
      <c r="AN627" s="11" t="str">
        <f t="shared" si="3"/>
        <v>41PAICOL</v>
      </c>
      <c r="AO627" s="11" t="s">
        <v>1608</v>
      </c>
    </row>
    <row r="628" spans="38:41" ht="15.75" customHeight="1">
      <c r="AL628" s="11" t="s">
        <v>385</v>
      </c>
      <c r="AM628" s="11" t="s">
        <v>1609</v>
      </c>
      <c r="AN628" s="11" t="str">
        <f t="shared" si="3"/>
        <v>41PALERMO</v>
      </c>
      <c r="AO628" s="11" t="s">
        <v>1610</v>
      </c>
    </row>
    <row r="629" spans="38:41" ht="15.75" customHeight="1">
      <c r="AL629" s="11" t="s">
        <v>385</v>
      </c>
      <c r="AM629" s="11" t="s">
        <v>1046</v>
      </c>
      <c r="AN629" s="11" t="str">
        <f t="shared" si="3"/>
        <v>41PALESTINA</v>
      </c>
      <c r="AO629" s="11" t="s">
        <v>1611</v>
      </c>
    </row>
    <row r="630" spans="38:41" ht="15.75" customHeight="1">
      <c r="AL630" s="11" t="s">
        <v>385</v>
      </c>
      <c r="AM630" s="11" t="s">
        <v>1612</v>
      </c>
      <c r="AN630" s="11" t="str">
        <f t="shared" si="3"/>
        <v>41PITAL</v>
      </c>
      <c r="AO630" s="11" t="s">
        <v>1613</v>
      </c>
    </row>
    <row r="631" spans="38:41" ht="15.75" customHeight="1">
      <c r="AL631" s="11" t="s">
        <v>385</v>
      </c>
      <c r="AM631" s="11" t="s">
        <v>1614</v>
      </c>
      <c r="AN631" s="11" t="str">
        <f t="shared" si="3"/>
        <v>41PITALITO</v>
      </c>
      <c r="AO631" s="11" t="s">
        <v>1615</v>
      </c>
    </row>
    <row r="632" spans="38:41" ht="15.75" customHeight="1">
      <c r="AL632" s="11" t="s">
        <v>385</v>
      </c>
      <c r="AM632" s="11" t="s">
        <v>1616</v>
      </c>
      <c r="AN632" s="11" t="str">
        <f t="shared" si="3"/>
        <v>41RIVERA</v>
      </c>
      <c r="AO632" s="11" t="s">
        <v>1617</v>
      </c>
    </row>
    <row r="633" spans="38:41" ht="15.75" customHeight="1">
      <c r="AL633" s="11" t="s">
        <v>385</v>
      </c>
      <c r="AM633" s="11" t="s">
        <v>1618</v>
      </c>
      <c r="AN633" s="11" t="str">
        <f t="shared" si="3"/>
        <v>41SALADOBLANCO</v>
      </c>
      <c r="AO633" s="11" t="s">
        <v>1619</v>
      </c>
    </row>
    <row r="634" spans="38:41" ht="15.75" customHeight="1">
      <c r="AL634" s="11" t="s">
        <v>385</v>
      </c>
      <c r="AM634" s="11" t="s">
        <v>1620</v>
      </c>
      <c r="AN634" s="11" t="str">
        <f t="shared" si="3"/>
        <v>41SAN AGUSTÍN</v>
      </c>
      <c r="AO634" s="11" t="s">
        <v>1621</v>
      </c>
    </row>
    <row r="635" spans="38:41" ht="15.75" customHeight="1">
      <c r="AL635" s="11" t="s">
        <v>385</v>
      </c>
      <c r="AM635" s="11" t="s">
        <v>944</v>
      </c>
      <c r="AN635" s="11" t="str">
        <f t="shared" si="3"/>
        <v>41SANTA MARÍA</v>
      </c>
      <c r="AO635" s="11" t="s">
        <v>1622</v>
      </c>
    </row>
    <row r="636" spans="38:41" ht="15.75" customHeight="1">
      <c r="AL636" s="11" t="s">
        <v>385</v>
      </c>
      <c r="AM636" s="11" t="s">
        <v>1623</v>
      </c>
      <c r="AN636" s="11" t="str">
        <f t="shared" si="3"/>
        <v>41SUAZA</v>
      </c>
      <c r="AO636" s="11" t="s">
        <v>1624</v>
      </c>
    </row>
    <row r="637" spans="38:41" ht="15.75" customHeight="1">
      <c r="AL637" s="11" t="s">
        <v>385</v>
      </c>
      <c r="AM637" s="11" t="s">
        <v>1625</v>
      </c>
      <c r="AN637" s="11" t="str">
        <f t="shared" si="3"/>
        <v>41TARQUI</v>
      </c>
      <c r="AO637" s="11" t="s">
        <v>1626</v>
      </c>
    </row>
    <row r="638" spans="38:41" ht="15.75" customHeight="1">
      <c r="AL638" s="11" t="s">
        <v>385</v>
      </c>
      <c r="AM638" s="11" t="s">
        <v>1627</v>
      </c>
      <c r="AN638" s="11" t="str">
        <f t="shared" si="3"/>
        <v>41TESALIA</v>
      </c>
      <c r="AO638" s="11" t="s">
        <v>1628</v>
      </c>
    </row>
    <row r="639" spans="38:41" ht="15.75" customHeight="1">
      <c r="AL639" s="11" t="s">
        <v>385</v>
      </c>
      <c r="AM639" s="11" t="s">
        <v>1629</v>
      </c>
      <c r="AN639" s="11" t="str">
        <f t="shared" si="3"/>
        <v>41TELLO</v>
      </c>
      <c r="AO639" s="11" t="s">
        <v>1630</v>
      </c>
    </row>
    <row r="640" spans="38:41" ht="15.75" customHeight="1">
      <c r="AL640" s="11" t="s">
        <v>385</v>
      </c>
      <c r="AM640" s="11" t="s">
        <v>1631</v>
      </c>
      <c r="AN640" s="11" t="str">
        <f t="shared" si="3"/>
        <v>41TERUEL</v>
      </c>
      <c r="AO640" s="11" t="s">
        <v>1632</v>
      </c>
    </row>
    <row r="641" spans="38:41" ht="15.75" customHeight="1">
      <c r="AL641" s="11" t="s">
        <v>385</v>
      </c>
      <c r="AM641" s="11" t="s">
        <v>1633</v>
      </c>
      <c r="AN641" s="11" t="str">
        <f t="shared" si="3"/>
        <v>41TIMANÁ</v>
      </c>
      <c r="AO641" s="11" t="s">
        <v>1634</v>
      </c>
    </row>
    <row r="642" spans="38:41" ht="15.75" customHeight="1">
      <c r="AL642" s="11" t="s">
        <v>385</v>
      </c>
      <c r="AM642" s="11" t="s">
        <v>1635</v>
      </c>
      <c r="AN642" s="11" t="str">
        <f t="shared" si="3"/>
        <v>41VILLAVIEJA</v>
      </c>
      <c r="AO642" s="11" t="s">
        <v>1636</v>
      </c>
    </row>
    <row r="643" spans="38:41" ht="15.75" customHeight="1">
      <c r="AL643" s="11" t="s">
        <v>385</v>
      </c>
      <c r="AM643" s="11" t="s">
        <v>1637</v>
      </c>
      <c r="AN643" s="11" t="str">
        <f t="shared" si="3"/>
        <v>41YAGUARÁ</v>
      </c>
      <c r="AO643" s="11" t="s">
        <v>1638</v>
      </c>
    </row>
    <row r="644" spans="38:41" ht="15.75" customHeight="1">
      <c r="AL644" s="11" t="s">
        <v>390</v>
      </c>
      <c r="AM644" s="11" t="s">
        <v>1639</v>
      </c>
      <c r="AN644" s="11" t="str">
        <f t="shared" si="3"/>
        <v>44RIOHACHA</v>
      </c>
      <c r="AO644" s="11" t="s">
        <v>1640</v>
      </c>
    </row>
    <row r="645" spans="38:41" ht="15.75" customHeight="1">
      <c r="AL645" s="11" t="s">
        <v>390</v>
      </c>
      <c r="AM645" s="11" t="s">
        <v>1069</v>
      </c>
      <c r="AN645" s="11" t="str">
        <f t="shared" si="3"/>
        <v>44ALBANIA</v>
      </c>
      <c r="AO645" s="11" t="s">
        <v>1641</v>
      </c>
    </row>
    <row r="646" spans="38:41" ht="15.75" customHeight="1">
      <c r="AL646" s="11" t="s">
        <v>390</v>
      </c>
      <c r="AM646" s="11" t="s">
        <v>1642</v>
      </c>
      <c r="AN646" s="11" t="str">
        <f t="shared" si="3"/>
        <v>44BARRANCAS</v>
      </c>
      <c r="AO646" s="11" t="s">
        <v>1643</v>
      </c>
    </row>
    <row r="647" spans="38:41" ht="15.75" customHeight="1">
      <c r="AL647" s="11" t="s">
        <v>390</v>
      </c>
      <c r="AM647" s="11" t="s">
        <v>1644</v>
      </c>
      <c r="AN647" s="11" t="str">
        <f t="shared" si="3"/>
        <v>44DIBULLA</v>
      </c>
      <c r="AO647" s="11" t="s">
        <v>1645</v>
      </c>
    </row>
    <row r="648" spans="38:41" ht="15.75" customHeight="1">
      <c r="AL648" s="11" t="s">
        <v>390</v>
      </c>
      <c r="AM648" s="11" t="s">
        <v>1646</v>
      </c>
      <c r="AN648" s="11" t="str">
        <f t="shared" si="3"/>
        <v>44DISTRACCIÓN</v>
      </c>
      <c r="AO648" s="11" t="s">
        <v>1647</v>
      </c>
    </row>
    <row r="649" spans="38:41" ht="15.75" customHeight="1">
      <c r="AL649" s="11" t="s">
        <v>390</v>
      </c>
      <c r="AM649" s="11" t="s">
        <v>1648</v>
      </c>
      <c r="AN649" s="11" t="str">
        <f t="shared" si="3"/>
        <v>44EL MOLINO</v>
      </c>
      <c r="AO649" s="11" t="s">
        <v>1649</v>
      </c>
    </row>
    <row r="650" spans="38:41" ht="15.75" customHeight="1">
      <c r="AL650" s="11" t="s">
        <v>390</v>
      </c>
      <c r="AM650" s="11" t="s">
        <v>1650</v>
      </c>
      <c r="AN650" s="11" t="str">
        <f t="shared" si="3"/>
        <v>44FONSECA</v>
      </c>
      <c r="AO650" s="11" t="s">
        <v>1651</v>
      </c>
    </row>
    <row r="651" spans="38:41" ht="15.75" customHeight="1">
      <c r="AL651" s="11" t="s">
        <v>390</v>
      </c>
      <c r="AM651" s="11" t="s">
        <v>1652</v>
      </c>
      <c r="AN651" s="11" t="str">
        <f t="shared" si="3"/>
        <v>44HATONUEVO</v>
      </c>
      <c r="AO651" s="11" t="s">
        <v>1653</v>
      </c>
    </row>
    <row r="652" spans="38:41" ht="15.75" customHeight="1">
      <c r="AL652" s="11" t="s">
        <v>390</v>
      </c>
      <c r="AM652" s="11" t="s">
        <v>1654</v>
      </c>
      <c r="AN652" s="11" t="str">
        <f t="shared" si="3"/>
        <v>44LA JAGUA DEL PILAR</v>
      </c>
      <c r="AO652" s="11" t="s">
        <v>1655</v>
      </c>
    </row>
    <row r="653" spans="38:41" ht="15.75" customHeight="1">
      <c r="AL653" s="11" t="s">
        <v>390</v>
      </c>
      <c r="AM653" s="11" t="s">
        <v>1656</v>
      </c>
      <c r="AN653" s="11" t="str">
        <f t="shared" si="3"/>
        <v>44MAICAO</v>
      </c>
      <c r="AO653" s="11" t="s">
        <v>1657</v>
      </c>
    </row>
    <row r="654" spans="38:41" ht="15.75" customHeight="1">
      <c r="AL654" s="11" t="s">
        <v>390</v>
      </c>
      <c r="AM654" s="11" t="s">
        <v>1205</v>
      </c>
      <c r="AN654" s="11" t="str">
        <f t="shared" si="3"/>
        <v>44MANAURE</v>
      </c>
      <c r="AO654" s="11" t="s">
        <v>1658</v>
      </c>
    </row>
    <row r="655" spans="38:41" ht="15.75" customHeight="1">
      <c r="AL655" s="11" t="s">
        <v>390</v>
      </c>
      <c r="AM655" s="11" t="s">
        <v>1659</v>
      </c>
      <c r="AN655" s="11" t="str">
        <f t="shared" si="3"/>
        <v>44SAN JUAN DEL CESAR</v>
      </c>
      <c r="AO655" s="11" t="s">
        <v>1660</v>
      </c>
    </row>
    <row r="656" spans="38:41" ht="15.75" customHeight="1">
      <c r="AL656" s="11" t="s">
        <v>390</v>
      </c>
      <c r="AM656" s="11" t="s">
        <v>1661</v>
      </c>
      <c r="AN656" s="11" t="str">
        <f t="shared" si="3"/>
        <v>44URIBIA</v>
      </c>
      <c r="AO656" s="11" t="s">
        <v>1662</v>
      </c>
    </row>
    <row r="657" spans="38:41" ht="15.75" customHeight="1">
      <c r="AL657" s="11" t="s">
        <v>390</v>
      </c>
      <c r="AM657" s="11" t="s">
        <v>1663</v>
      </c>
      <c r="AN657" s="11" t="str">
        <f t="shared" si="3"/>
        <v>44URUMITA</v>
      </c>
      <c r="AO657" s="11" t="s">
        <v>1664</v>
      </c>
    </row>
    <row r="658" spans="38:41" ht="15.75" customHeight="1">
      <c r="AL658" s="11" t="s">
        <v>390</v>
      </c>
      <c r="AM658" s="11" t="s">
        <v>132</v>
      </c>
      <c r="AN658" s="11" t="str">
        <f t="shared" si="3"/>
        <v>44VILLANUEVA</v>
      </c>
      <c r="AO658" s="11" t="s">
        <v>1665</v>
      </c>
    </row>
    <row r="659" spans="38:41" ht="15.75" customHeight="1">
      <c r="AL659" s="11" t="s">
        <v>395</v>
      </c>
      <c r="AM659" s="11" t="s">
        <v>1666</v>
      </c>
      <c r="AN659" s="11" t="str">
        <f t="shared" si="3"/>
        <v>47SANTA MARTA</v>
      </c>
      <c r="AO659" s="11" t="s">
        <v>1667</v>
      </c>
    </row>
    <row r="660" spans="38:41" ht="15.75" customHeight="1">
      <c r="AL660" s="11" t="s">
        <v>395</v>
      </c>
      <c r="AM660" s="11" t="s">
        <v>1668</v>
      </c>
      <c r="AN660" s="11" t="str">
        <f t="shared" si="3"/>
        <v>47ALGARROBO</v>
      </c>
      <c r="AO660" s="11" t="s">
        <v>1669</v>
      </c>
    </row>
    <row r="661" spans="38:41" ht="15.75" customHeight="1">
      <c r="AL661" s="11" t="s">
        <v>395</v>
      </c>
      <c r="AM661" s="11" t="s">
        <v>1670</v>
      </c>
      <c r="AN661" s="11" t="str">
        <f t="shared" si="3"/>
        <v>47ARACATACA</v>
      </c>
      <c r="AO661" s="11" t="s">
        <v>1671</v>
      </c>
    </row>
    <row r="662" spans="38:41" ht="15.75" customHeight="1">
      <c r="AL662" s="11" t="s">
        <v>395</v>
      </c>
      <c r="AM662" s="11" t="s">
        <v>1672</v>
      </c>
      <c r="AN662" s="11" t="str">
        <f t="shared" si="3"/>
        <v>47ARIGUANÍ</v>
      </c>
      <c r="AO662" s="11" t="s">
        <v>1673</v>
      </c>
    </row>
    <row r="663" spans="38:41" ht="15.75" customHeight="1">
      <c r="AL663" s="11" t="s">
        <v>395</v>
      </c>
      <c r="AM663" s="11" t="s">
        <v>1674</v>
      </c>
      <c r="AN663" s="11" t="str">
        <f t="shared" si="3"/>
        <v>47CERRO SAN ANTONIO</v>
      </c>
      <c r="AO663" s="11" t="s">
        <v>1675</v>
      </c>
    </row>
    <row r="664" spans="38:41" ht="15.75" customHeight="1">
      <c r="AL664" s="11" t="s">
        <v>395</v>
      </c>
      <c r="AM664" s="11" t="s">
        <v>1676</v>
      </c>
      <c r="AN664" s="11" t="str">
        <f t="shared" si="3"/>
        <v>47CHIVOLO</v>
      </c>
      <c r="AO664" s="11" t="s">
        <v>1677</v>
      </c>
    </row>
    <row r="665" spans="38:41" ht="15.75" customHeight="1">
      <c r="AL665" s="11" t="s">
        <v>395</v>
      </c>
      <c r="AM665" s="11" t="s">
        <v>1678</v>
      </c>
      <c r="AN665" s="11" t="str">
        <f t="shared" si="3"/>
        <v>47CIÉNAGA</v>
      </c>
      <c r="AO665" s="11" t="s">
        <v>1679</v>
      </c>
    </row>
    <row r="666" spans="38:41" ht="15.75" customHeight="1">
      <c r="AL666" s="11" t="s">
        <v>395</v>
      </c>
      <c r="AM666" s="11" t="s">
        <v>466</v>
      </c>
      <c r="AN666" s="11" t="str">
        <f t="shared" si="3"/>
        <v>47CONCORDIA</v>
      </c>
      <c r="AO666" s="11" t="s">
        <v>1680</v>
      </c>
    </row>
    <row r="667" spans="38:41" ht="15.75" customHeight="1">
      <c r="AL667" s="11" t="s">
        <v>395</v>
      </c>
      <c r="AM667" s="11" t="s">
        <v>1681</v>
      </c>
      <c r="AN667" s="11" t="str">
        <f t="shared" si="3"/>
        <v>47EL BANCO</v>
      </c>
      <c r="AO667" s="11" t="s">
        <v>1682</v>
      </c>
    </row>
    <row r="668" spans="38:41" ht="15.75" customHeight="1">
      <c r="AL668" s="11" t="s">
        <v>395</v>
      </c>
      <c r="AM668" s="11" t="s">
        <v>1683</v>
      </c>
      <c r="AN668" s="11" t="str">
        <f t="shared" si="3"/>
        <v>47EL PIÑON</v>
      </c>
      <c r="AO668" s="11" t="s">
        <v>1684</v>
      </c>
    </row>
    <row r="669" spans="38:41" ht="15.75" customHeight="1">
      <c r="AL669" s="11" t="s">
        <v>395</v>
      </c>
      <c r="AM669" s="11" t="s">
        <v>1685</v>
      </c>
      <c r="AN669" s="11" t="str">
        <f t="shared" si="3"/>
        <v>47EL RETÉN</v>
      </c>
      <c r="AO669" s="11" t="s">
        <v>1686</v>
      </c>
    </row>
    <row r="670" spans="38:41" ht="15.75" customHeight="1">
      <c r="AL670" s="11" t="s">
        <v>395</v>
      </c>
      <c r="AM670" s="11" t="s">
        <v>1687</v>
      </c>
      <c r="AN670" s="11" t="str">
        <f t="shared" si="3"/>
        <v>47FUNDACIÓN</v>
      </c>
      <c r="AO670" s="11" t="s">
        <v>1688</v>
      </c>
    </row>
    <row r="671" spans="38:41" ht="15.75" customHeight="1">
      <c r="AL671" s="11" t="s">
        <v>395</v>
      </c>
      <c r="AM671" s="11" t="s">
        <v>1689</v>
      </c>
      <c r="AN671" s="11" t="str">
        <f t="shared" si="3"/>
        <v>47GUAMAL</v>
      </c>
      <c r="AO671" s="11" t="s">
        <v>1690</v>
      </c>
    </row>
    <row r="672" spans="38:41" ht="15.75" customHeight="1">
      <c r="AL672" s="11" t="s">
        <v>395</v>
      </c>
      <c r="AM672" s="11" t="s">
        <v>1691</v>
      </c>
      <c r="AN672" s="11" t="str">
        <f t="shared" si="3"/>
        <v>47NUEVA GRANADA</v>
      </c>
      <c r="AO672" s="11" t="s">
        <v>1692</v>
      </c>
    </row>
    <row r="673" spans="38:41" ht="15.75" customHeight="1">
      <c r="AL673" s="11" t="s">
        <v>395</v>
      </c>
      <c r="AM673" s="11" t="s">
        <v>1693</v>
      </c>
      <c r="AN673" s="11" t="str">
        <f t="shared" si="3"/>
        <v>47PEDRAZA</v>
      </c>
      <c r="AO673" s="11" t="s">
        <v>1694</v>
      </c>
    </row>
    <row r="674" spans="38:41" ht="15.75" customHeight="1">
      <c r="AL674" s="11" t="s">
        <v>395</v>
      </c>
      <c r="AM674" s="11" t="s">
        <v>1695</v>
      </c>
      <c r="AN674" s="11" t="str">
        <f t="shared" si="3"/>
        <v>47PIJIÑO DEL CARMEN</v>
      </c>
      <c r="AO674" s="11" t="s">
        <v>1696</v>
      </c>
    </row>
    <row r="675" spans="38:41" ht="15.75" customHeight="1">
      <c r="AL675" s="11" t="s">
        <v>395</v>
      </c>
      <c r="AM675" s="11" t="s">
        <v>1697</v>
      </c>
      <c r="AN675" s="11" t="str">
        <f t="shared" si="3"/>
        <v>47PIVIJAY</v>
      </c>
      <c r="AO675" s="11" t="s">
        <v>1698</v>
      </c>
    </row>
    <row r="676" spans="38:41" ht="15.75" customHeight="1">
      <c r="AL676" s="11" t="s">
        <v>395</v>
      </c>
      <c r="AM676" s="11" t="s">
        <v>1699</v>
      </c>
      <c r="AN676" s="11" t="str">
        <f t="shared" si="3"/>
        <v>47PLATO</v>
      </c>
      <c r="AO676" s="11" t="s">
        <v>1700</v>
      </c>
    </row>
    <row r="677" spans="38:41" ht="15.75" customHeight="1">
      <c r="AL677" s="11" t="s">
        <v>395</v>
      </c>
      <c r="AM677" s="11" t="s">
        <v>1701</v>
      </c>
      <c r="AN677" s="11" t="str">
        <f t="shared" si="3"/>
        <v>47PUEBLOVIEJO</v>
      </c>
      <c r="AO677" s="11" t="s">
        <v>1702</v>
      </c>
    </row>
    <row r="678" spans="38:41" ht="15.75" customHeight="1">
      <c r="AL678" s="11" t="s">
        <v>395</v>
      </c>
      <c r="AM678" s="11" t="s">
        <v>1703</v>
      </c>
      <c r="AN678" s="11" t="str">
        <f t="shared" si="3"/>
        <v>47REMOLINO</v>
      </c>
      <c r="AO678" s="11" t="s">
        <v>1704</v>
      </c>
    </row>
    <row r="679" spans="38:41" ht="15.75" customHeight="1">
      <c r="AL679" s="11" t="s">
        <v>395</v>
      </c>
      <c r="AM679" s="11" t="s">
        <v>1705</v>
      </c>
      <c r="AN679" s="11" t="str">
        <f t="shared" si="3"/>
        <v>47SABANAS DE SAN ANGEL</v>
      </c>
      <c r="AO679" s="11" t="s">
        <v>1706</v>
      </c>
    </row>
    <row r="680" spans="38:41" ht="15.75" customHeight="1">
      <c r="AL680" s="11" t="s">
        <v>395</v>
      </c>
      <c r="AM680" s="11" t="s">
        <v>1053</v>
      </c>
      <c r="AN680" s="11" t="str">
        <f t="shared" si="3"/>
        <v>47SALAMINA</v>
      </c>
      <c r="AO680" s="11" t="s">
        <v>1707</v>
      </c>
    </row>
    <row r="681" spans="38:41" ht="15.75" customHeight="1">
      <c r="AL681" s="11" t="s">
        <v>395</v>
      </c>
      <c r="AM681" s="11" t="s">
        <v>1708</v>
      </c>
      <c r="AN681" s="11" t="str">
        <f t="shared" si="3"/>
        <v>47SAN SEBASTIÁN DE BUENAVISTA</v>
      </c>
      <c r="AO681" s="11" t="s">
        <v>1709</v>
      </c>
    </row>
    <row r="682" spans="38:41" ht="15.75" customHeight="1">
      <c r="AL682" s="11" t="s">
        <v>395</v>
      </c>
      <c r="AM682" s="11" t="s">
        <v>1710</v>
      </c>
      <c r="AN682" s="11" t="str">
        <f t="shared" si="3"/>
        <v>47SAN ZENÓN</v>
      </c>
      <c r="AO682" s="11" t="s">
        <v>1711</v>
      </c>
    </row>
    <row r="683" spans="38:41" ht="15.75" customHeight="1">
      <c r="AL683" s="11" t="s">
        <v>395</v>
      </c>
      <c r="AM683" s="11" t="s">
        <v>1712</v>
      </c>
      <c r="AN683" s="11" t="str">
        <f t="shared" si="3"/>
        <v>47SANTA ANA</v>
      </c>
      <c r="AO683" s="11" t="s">
        <v>1713</v>
      </c>
    </row>
    <row r="684" spans="38:41" ht="15.75" customHeight="1">
      <c r="AL684" s="11" t="s">
        <v>395</v>
      </c>
      <c r="AM684" s="11" t="s">
        <v>1714</v>
      </c>
      <c r="AN684" s="11" t="str">
        <f t="shared" si="3"/>
        <v>47SANTA BÁRBARA DE PINTO</v>
      </c>
      <c r="AO684" s="11" t="s">
        <v>1715</v>
      </c>
    </row>
    <row r="685" spans="38:41" ht="15.75" customHeight="1">
      <c r="AL685" s="11" t="s">
        <v>395</v>
      </c>
      <c r="AM685" s="11" t="s">
        <v>1716</v>
      </c>
      <c r="AN685" s="11" t="str">
        <f t="shared" si="3"/>
        <v>47SITIONUEVO</v>
      </c>
      <c r="AO685" s="11" t="s">
        <v>1717</v>
      </c>
    </row>
    <row r="686" spans="38:41" ht="15.75" customHeight="1">
      <c r="AL686" s="11" t="s">
        <v>395</v>
      </c>
      <c r="AM686" s="11" t="s">
        <v>1718</v>
      </c>
      <c r="AN686" s="11" t="str">
        <f t="shared" si="3"/>
        <v>47TENERIFE</v>
      </c>
      <c r="AO686" s="11" t="s">
        <v>1719</v>
      </c>
    </row>
    <row r="687" spans="38:41" ht="15.75" customHeight="1">
      <c r="AL687" s="11" t="s">
        <v>395</v>
      </c>
      <c r="AM687" s="11" t="s">
        <v>1720</v>
      </c>
      <c r="AN687" s="11" t="str">
        <f t="shared" si="3"/>
        <v>47ZAPAYÁN</v>
      </c>
      <c r="AO687" s="11" t="s">
        <v>1721</v>
      </c>
    </row>
    <row r="688" spans="38:41" ht="15.75" customHeight="1">
      <c r="AL688" s="11" t="s">
        <v>395</v>
      </c>
      <c r="AM688" s="11" t="s">
        <v>1722</v>
      </c>
      <c r="AN688" s="11" t="str">
        <f t="shared" si="3"/>
        <v>47ZONA BANANERA</v>
      </c>
      <c r="AO688" s="11" t="s">
        <v>1723</v>
      </c>
    </row>
    <row r="689" spans="38:41" ht="15.75" customHeight="1">
      <c r="AL689" s="11" t="s">
        <v>400</v>
      </c>
      <c r="AM689" s="11" t="s">
        <v>1724</v>
      </c>
      <c r="AN689" s="11" t="str">
        <f t="shared" si="3"/>
        <v>50VILLAVICENCIO</v>
      </c>
      <c r="AO689" s="11" t="s">
        <v>1725</v>
      </c>
    </row>
    <row r="690" spans="38:41" ht="15.75" customHeight="1">
      <c r="AL690" s="11" t="s">
        <v>400</v>
      </c>
      <c r="AM690" s="11" t="s">
        <v>1726</v>
      </c>
      <c r="AN690" s="11" t="str">
        <f t="shared" si="3"/>
        <v>50ACACÍAS</v>
      </c>
      <c r="AO690" s="11" t="s">
        <v>1727</v>
      </c>
    </row>
    <row r="691" spans="38:41" ht="15.75" customHeight="1">
      <c r="AL691" s="11" t="s">
        <v>400</v>
      </c>
      <c r="AM691" s="11" t="s">
        <v>1728</v>
      </c>
      <c r="AN691" s="11" t="str">
        <f t="shared" si="3"/>
        <v>50BARRANCA DE UPÍA</v>
      </c>
      <c r="AO691" s="11" t="s">
        <v>1729</v>
      </c>
    </row>
    <row r="692" spans="38:41" ht="15.75" customHeight="1">
      <c r="AL692" s="11" t="s">
        <v>400</v>
      </c>
      <c r="AM692" s="11" t="s">
        <v>1730</v>
      </c>
      <c r="AN692" s="11" t="str">
        <f t="shared" si="3"/>
        <v>50CABUYARO</v>
      </c>
      <c r="AO692" s="11" t="s">
        <v>1731</v>
      </c>
    </row>
    <row r="693" spans="38:41" ht="15.75" customHeight="1">
      <c r="AL693" s="11" t="s">
        <v>400</v>
      </c>
      <c r="AM693" s="11" t="s">
        <v>1732</v>
      </c>
      <c r="AN693" s="11" t="str">
        <f t="shared" si="3"/>
        <v>50CASTILLA LA NUEVA</v>
      </c>
      <c r="AO693" s="11" t="s">
        <v>1733</v>
      </c>
    </row>
    <row r="694" spans="38:41" ht="15.75" customHeight="1">
      <c r="AL694" s="11" t="s">
        <v>400</v>
      </c>
      <c r="AM694" s="11" t="s">
        <v>1734</v>
      </c>
      <c r="AN694" s="11" t="str">
        <f t="shared" si="3"/>
        <v>50SAN LUIS DE CUBARRAL</v>
      </c>
      <c r="AO694" s="11" t="s">
        <v>1735</v>
      </c>
    </row>
    <row r="695" spans="38:41" ht="15.75" customHeight="1">
      <c r="AL695" s="11" t="s">
        <v>400</v>
      </c>
      <c r="AM695" s="11" t="s">
        <v>1736</v>
      </c>
      <c r="AN695" s="11" t="str">
        <f t="shared" si="3"/>
        <v>50CUMARAL</v>
      </c>
      <c r="AO695" s="11" t="s">
        <v>1737</v>
      </c>
    </row>
    <row r="696" spans="38:41" ht="15.75" customHeight="1">
      <c r="AL696" s="11" t="s">
        <v>400</v>
      </c>
      <c r="AM696" s="11" t="s">
        <v>1738</v>
      </c>
      <c r="AN696" s="11" t="str">
        <f t="shared" si="3"/>
        <v>50EL CALVARIO</v>
      </c>
      <c r="AO696" s="11" t="s">
        <v>1739</v>
      </c>
    </row>
    <row r="697" spans="38:41" ht="15.75" customHeight="1">
      <c r="AL697" s="11" t="s">
        <v>400</v>
      </c>
      <c r="AM697" s="11" t="s">
        <v>1740</v>
      </c>
      <c r="AN697" s="11" t="str">
        <f t="shared" si="3"/>
        <v>50EL CASTILLO</v>
      </c>
      <c r="AO697" s="11" t="s">
        <v>1741</v>
      </c>
    </row>
    <row r="698" spans="38:41" ht="15.75" customHeight="1">
      <c r="AL698" s="11" t="s">
        <v>400</v>
      </c>
      <c r="AM698" s="11" t="s">
        <v>1742</v>
      </c>
      <c r="AN698" s="11" t="str">
        <f t="shared" si="3"/>
        <v>50EL DORADO</v>
      </c>
      <c r="AO698" s="11" t="s">
        <v>1743</v>
      </c>
    </row>
    <row r="699" spans="38:41" ht="15.75" customHeight="1">
      <c r="AL699" s="11" t="s">
        <v>400</v>
      </c>
      <c r="AM699" s="11" t="s">
        <v>1744</v>
      </c>
      <c r="AN699" s="11" t="str">
        <f t="shared" si="3"/>
        <v>50FUENTE DE ORO</v>
      </c>
      <c r="AO699" s="11" t="s">
        <v>1745</v>
      </c>
    </row>
    <row r="700" spans="38:41" ht="15.75" customHeight="1">
      <c r="AL700" s="11" t="s">
        <v>400</v>
      </c>
      <c r="AM700" s="11" t="s">
        <v>492</v>
      </c>
      <c r="AN700" s="11" t="str">
        <f t="shared" si="3"/>
        <v>50GRANADA</v>
      </c>
      <c r="AO700" s="11" t="s">
        <v>1746</v>
      </c>
    </row>
    <row r="701" spans="38:41" ht="15.75" customHeight="1">
      <c r="AL701" s="11" t="s">
        <v>400</v>
      </c>
      <c r="AM701" s="11" t="s">
        <v>1689</v>
      </c>
      <c r="AN701" s="11" t="str">
        <f t="shared" si="3"/>
        <v>50GUAMAL</v>
      </c>
      <c r="AO701" s="11" t="s">
        <v>1747</v>
      </c>
    </row>
    <row r="702" spans="38:41" ht="15.75" customHeight="1">
      <c r="AL702" s="11" t="s">
        <v>400</v>
      </c>
      <c r="AM702" s="11" t="s">
        <v>1748</v>
      </c>
      <c r="AN702" s="11" t="str">
        <f t="shared" si="3"/>
        <v>50MAPIRIPÁN</v>
      </c>
      <c r="AO702" s="11" t="s">
        <v>1749</v>
      </c>
    </row>
    <row r="703" spans="38:41" ht="15.75" customHeight="1">
      <c r="AL703" s="11" t="s">
        <v>400</v>
      </c>
      <c r="AM703" s="11" t="s">
        <v>1750</v>
      </c>
      <c r="AN703" s="11" t="str">
        <f t="shared" si="3"/>
        <v>50MESETAS</v>
      </c>
      <c r="AO703" s="11" t="s">
        <v>1751</v>
      </c>
    </row>
    <row r="704" spans="38:41" ht="15.75" customHeight="1">
      <c r="AL704" s="11" t="s">
        <v>400</v>
      </c>
      <c r="AM704" s="11" t="s">
        <v>1752</v>
      </c>
      <c r="AN704" s="11" t="str">
        <f t="shared" si="3"/>
        <v>50LA MACARENA</v>
      </c>
      <c r="AO704" s="11" t="s">
        <v>1753</v>
      </c>
    </row>
    <row r="705" spans="38:41" ht="15.75" customHeight="1">
      <c r="AL705" s="11" t="s">
        <v>400</v>
      </c>
      <c r="AM705" s="11" t="s">
        <v>1754</v>
      </c>
      <c r="AN705" s="11" t="str">
        <f t="shared" si="3"/>
        <v>50URIBE</v>
      </c>
      <c r="AO705" s="11" t="s">
        <v>1755</v>
      </c>
    </row>
    <row r="706" spans="38:41" ht="15.75" customHeight="1">
      <c r="AL706" s="11" t="s">
        <v>400</v>
      </c>
      <c r="AM706" s="11" t="s">
        <v>1756</v>
      </c>
      <c r="AN706" s="11" t="str">
        <f t="shared" si="3"/>
        <v>50LEJANÍAS</v>
      </c>
      <c r="AO706" s="11" t="s">
        <v>1757</v>
      </c>
    </row>
    <row r="707" spans="38:41" ht="15.75" customHeight="1">
      <c r="AL707" s="11" t="s">
        <v>400</v>
      </c>
      <c r="AM707" s="11" t="s">
        <v>1758</v>
      </c>
      <c r="AN707" s="11" t="str">
        <f t="shared" si="3"/>
        <v>50PUERTO CONCORDIA</v>
      </c>
      <c r="AO707" s="11" t="s">
        <v>1759</v>
      </c>
    </row>
    <row r="708" spans="38:41" ht="15.75" customHeight="1">
      <c r="AL708" s="11" t="s">
        <v>400</v>
      </c>
      <c r="AM708" s="11" t="s">
        <v>1760</v>
      </c>
      <c r="AN708" s="11" t="str">
        <f t="shared" si="3"/>
        <v>50PUERTO GAITÁN</v>
      </c>
      <c r="AO708" s="11" t="s">
        <v>1761</v>
      </c>
    </row>
    <row r="709" spans="38:41" ht="15.75" customHeight="1">
      <c r="AL709" s="11" t="s">
        <v>400</v>
      </c>
      <c r="AM709" s="11" t="s">
        <v>1762</v>
      </c>
      <c r="AN709" s="11" t="str">
        <f t="shared" si="3"/>
        <v>50PUERTO LÓPEZ</v>
      </c>
      <c r="AO709" s="11" t="s">
        <v>1763</v>
      </c>
    </row>
    <row r="710" spans="38:41" ht="15.75" customHeight="1">
      <c r="AL710" s="11" t="s">
        <v>400</v>
      </c>
      <c r="AM710" s="11" t="s">
        <v>1764</v>
      </c>
      <c r="AN710" s="11" t="str">
        <f t="shared" si="3"/>
        <v>50PUERTO LLERAS</v>
      </c>
      <c r="AO710" s="11" t="s">
        <v>1765</v>
      </c>
    </row>
    <row r="711" spans="38:41" ht="15.75" customHeight="1">
      <c r="AL711" s="11" t="s">
        <v>400</v>
      </c>
      <c r="AM711" s="11" t="s">
        <v>1087</v>
      </c>
      <c r="AN711" s="11" t="str">
        <f t="shared" si="3"/>
        <v>50PUERTO RICO</v>
      </c>
      <c r="AO711" s="11" t="s">
        <v>1766</v>
      </c>
    </row>
    <row r="712" spans="38:41" ht="15.75" customHeight="1">
      <c r="AL712" s="11" t="s">
        <v>400</v>
      </c>
      <c r="AM712" s="11" t="s">
        <v>1767</v>
      </c>
      <c r="AN712" s="11" t="str">
        <f t="shared" si="3"/>
        <v>50RESTREPO</v>
      </c>
      <c r="AO712" s="11" t="s">
        <v>1768</v>
      </c>
    </row>
    <row r="713" spans="38:41" ht="15.75" customHeight="1">
      <c r="AL713" s="11" t="s">
        <v>400</v>
      </c>
      <c r="AM713" s="11" t="s">
        <v>1769</v>
      </c>
      <c r="AN713" s="11" t="str">
        <f t="shared" si="3"/>
        <v>50SAN CARLOS DE GUAROA</v>
      </c>
      <c r="AO713" s="11" t="s">
        <v>1770</v>
      </c>
    </row>
    <row r="714" spans="38:41" ht="15.75" customHeight="1">
      <c r="AL714" s="11" t="s">
        <v>400</v>
      </c>
      <c r="AM714" s="11" t="s">
        <v>1771</v>
      </c>
      <c r="AN714" s="11" t="str">
        <f t="shared" si="3"/>
        <v>50SAN JUAN DE ARAMA</v>
      </c>
      <c r="AO714" s="11" t="s">
        <v>1772</v>
      </c>
    </row>
    <row r="715" spans="38:41" ht="15.75" customHeight="1">
      <c r="AL715" s="11" t="s">
        <v>400</v>
      </c>
      <c r="AM715" s="11" t="s">
        <v>1773</v>
      </c>
      <c r="AN715" s="11" t="str">
        <f t="shared" si="3"/>
        <v>50SAN JUANITO</v>
      </c>
      <c r="AO715" s="11" t="s">
        <v>1774</v>
      </c>
    </row>
    <row r="716" spans="38:41" ht="15.75" customHeight="1">
      <c r="AL716" s="11" t="s">
        <v>400</v>
      </c>
      <c r="AM716" s="11" t="s">
        <v>1221</v>
      </c>
      <c r="AN716" s="11" t="str">
        <f t="shared" si="3"/>
        <v>50SAN MARTÍN</v>
      </c>
      <c r="AO716" s="11" t="s">
        <v>1775</v>
      </c>
    </row>
    <row r="717" spans="38:41" ht="15.75" customHeight="1">
      <c r="AL717" s="11" t="s">
        <v>400</v>
      </c>
      <c r="AM717" s="11" t="s">
        <v>1776</v>
      </c>
      <c r="AN717" s="11" t="str">
        <f t="shared" si="3"/>
        <v>50VISTAHERMOSA</v>
      </c>
      <c r="AO717" s="11" t="s">
        <v>1777</v>
      </c>
    </row>
    <row r="718" spans="38:41" ht="15.75" customHeight="1">
      <c r="AL718" s="11" t="s">
        <v>405</v>
      </c>
      <c r="AM718" s="11" t="s">
        <v>1778</v>
      </c>
      <c r="AN718" s="11" t="str">
        <f t="shared" si="3"/>
        <v>52PASTO</v>
      </c>
      <c r="AO718" s="11" t="s">
        <v>1779</v>
      </c>
    </row>
    <row r="719" spans="38:41" ht="15.75" customHeight="1">
      <c r="AL719" s="11" t="s">
        <v>405</v>
      </c>
      <c r="AM719" s="11" t="s">
        <v>1285</v>
      </c>
      <c r="AN719" s="11" t="str">
        <f t="shared" si="3"/>
        <v>52ALBÁN</v>
      </c>
      <c r="AO719" s="11" t="s">
        <v>1780</v>
      </c>
    </row>
    <row r="720" spans="38:41" ht="15.75" customHeight="1">
      <c r="AL720" s="11" t="s">
        <v>405</v>
      </c>
      <c r="AM720" s="11" t="s">
        <v>1781</v>
      </c>
      <c r="AN720" s="11" t="str">
        <f t="shared" si="3"/>
        <v>52ALDANA</v>
      </c>
      <c r="AO720" s="11" t="s">
        <v>1782</v>
      </c>
    </row>
    <row r="721" spans="38:41" ht="15.75" customHeight="1">
      <c r="AL721" s="11" t="s">
        <v>405</v>
      </c>
      <c r="AM721" s="11" t="s">
        <v>1783</v>
      </c>
      <c r="AN721" s="11" t="str">
        <f t="shared" si="3"/>
        <v>52ANCUYÁ</v>
      </c>
      <c r="AO721" s="11" t="s">
        <v>1784</v>
      </c>
    </row>
    <row r="722" spans="38:41" ht="15.75" customHeight="1">
      <c r="AL722" s="11" t="s">
        <v>405</v>
      </c>
      <c r="AM722" s="11" t="s">
        <v>1785</v>
      </c>
      <c r="AN722" s="11" t="str">
        <f t="shared" si="3"/>
        <v>52ARBOLEDA</v>
      </c>
      <c r="AO722" s="11" t="s">
        <v>1786</v>
      </c>
    </row>
    <row r="723" spans="38:41" ht="15.75" customHeight="1">
      <c r="AL723" s="11" t="s">
        <v>405</v>
      </c>
      <c r="AM723" s="11" t="s">
        <v>1787</v>
      </c>
      <c r="AN723" s="11" t="str">
        <f t="shared" si="3"/>
        <v>52BARBACOAS</v>
      </c>
      <c r="AO723" s="11" t="s">
        <v>1788</v>
      </c>
    </row>
    <row r="724" spans="38:41" ht="15.75" customHeight="1">
      <c r="AL724" s="11" t="s">
        <v>405</v>
      </c>
      <c r="AM724" s="11" t="s">
        <v>780</v>
      </c>
      <c r="AN724" s="11" t="str">
        <f t="shared" si="3"/>
        <v>52BELÉN</v>
      </c>
      <c r="AO724" s="11" t="s">
        <v>1789</v>
      </c>
    </row>
    <row r="725" spans="38:41" ht="15.75" customHeight="1">
      <c r="AL725" s="11" t="s">
        <v>405</v>
      </c>
      <c r="AM725" s="11" t="s">
        <v>1790</v>
      </c>
      <c r="AN725" s="11" t="str">
        <f t="shared" si="3"/>
        <v>52BUESACO</v>
      </c>
      <c r="AO725" s="11" t="s">
        <v>1791</v>
      </c>
    </row>
    <row r="726" spans="38:41" ht="15.75" customHeight="1">
      <c r="AL726" s="11" t="s">
        <v>405</v>
      </c>
      <c r="AM726" s="11" t="s">
        <v>1792</v>
      </c>
      <c r="AN726" s="11" t="str">
        <f t="shared" si="3"/>
        <v>52COLÓN</v>
      </c>
      <c r="AO726" s="11" t="s">
        <v>1793</v>
      </c>
    </row>
    <row r="727" spans="38:41" ht="15.75" customHeight="1">
      <c r="AL727" s="11" t="s">
        <v>405</v>
      </c>
      <c r="AM727" s="11" t="s">
        <v>1794</v>
      </c>
      <c r="AN727" s="11" t="str">
        <f t="shared" si="3"/>
        <v>52CONSACÁ</v>
      </c>
      <c r="AO727" s="11" t="s">
        <v>1795</v>
      </c>
    </row>
    <row r="728" spans="38:41" ht="15.75" customHeight="1">
      <c r="AL728" s="11" t="s">
        <v>405</v>
      </c>
      <c r="AM728" s="11" t="s">
        <v>1796</v>
      </c>
      <c r="AN728" s="11" t="str">
        <f t="shared" si="3"/>
        <v>52CONTADERO</v>
      </c>
      <c r="AO728" s="11" t="s">
        <v>1797</v>
      </c>
    </row>
    <row r="729" spans="38:41" ht="15.75" customHeight="1">
      <c r="AL729" s="11" t="s">
        <v>405</v>
      </c>
      <c r="AM729" s="11" t="s">
        <v>361</v>
      </c>
      <c r="AN729" s="11" t="str">
        <f t="shared" si="3"/>
        <v>52CÓRDOBA</v>
      </c>
      <c r="AO729" s="11" t="s">
        <v>1798</v>
      </c>
    </row>
    <row r="730" spans="38:41" ht="15.75" customHeight="1">
      <c r="AL730" s="11" t="s">
        <v>405</v>
      </c>
      <c r="AM730" s="11" t="s">
        <v>1799</v>
      </c>
      <c r="AN730" s="11" t="str">
        <f t="shared" si="3"/>
        <v>52CUASPUD</v>
      </c>
      <c r="AO730" s="11" t="s">
        <v>1800</v>
      </c>
    </row>
    <row r="731" spans="38:41" ht="15.75" customHeight="1">
      <c r="AL731" s="11" t="s">
        <v>405</v>
      </c>
      <c r="AM731" s="11" t="s">
        <v>1801</v>
      </c>
      <c r="AN731" s="11" t="str">
        <f t="shared" si="3"/>
        <v>52CUMBAL</v>
      </c>
      <c r="AO731" s="11" t="s">
        <v>1802</v>
      </c>
    </row>
    <row r="732" spans="38:41" ht="15.75" customHeight="1">
      <c r="AL732" s="11" t="s">
        <v>405</v>
      </c>
      <c r="AM732" s="11" t="s">
        <v>1803</v>
      </c>
      <c r="AN732" s="11" t="str">
        <f t="shared" si="3"/>
        <v>52CUMBITARA</v>
      </c>
      <c r="AO732" s="11" t="s">
        <v>1804</v>
      </c>
    </row>
    <row r="733" spans="38:41" ht="15.75" customHeight="1">
      <c r="AL733" s="11" t="s">
        <v>405</v>
      </c>
      <c r="AM733" s="11" t="s">
        <v>1805</v>
      </c>
      <c r="AN733" s="11" t="str">
        <f t="shared" si="3"/>
        <v>52CHACHAGÜÍ</v>
      </c>
      <c r="AO733" s="11" t="s">
        <v>1806</v>
      </c>
    </row>
    <row r="734" spans="38:41" ht="15.75" customHeight="1">
      <c r="AL734" s="11" t="s">
        <v>405</v>
      </c>
      <c r="AM734" s="11" t="s">
        <v>1807</v>
      </c>
      <c r="AN734" s="11" t="str">
        <f t="shared" si="3"/>
        <v>52EL CHARCO</v>
      </c>
      <c r="AO734" s="11" t="s">
        <v>1808</v>
      </c>
    </row>
    <row r="735" spans="38:41" ht="15.75" customHeight="1">
      <c r="AL735" s="11" t="s">
        <v>405</v>
      </c>
      <c r="AM735" s="11" t="s">
        <v>1809</v>
      </c>
      <c r="AN735" s="11" t="str">
        <f t="shared" si="3"/>
        <v>52EL PEÑOL</v>
      </c>
      <c r="AO735" s="11" t="s">
        <v>1810</v>
      </c>
    </row>
    <row r="736" spans="38:41" ht="15.75" customHeight="1">
      <c r="AL736" s="11" t="s">
        <v>405</v>
      </c>
      <c r="AM736" s="11" t="s">
        <v>1811</v>
      </c>
      <c r="AN736" s="11" t="str">
        <f t="shared" si="3"/>
        <v>52EL ROSARIO</v>
      </c>
      <c r="AO736" s="11" t="s">
        <v>1812</v>
      </c>
    </row>
    <row r="737" spans="38:41" ht="15.75" customHeight="1">
      <c r="AL737" s="11" t="s">
        <v>405</v>
      </c>
      <c r="AM737" s="11" t="s">
        <v>1813</v>
      </c>
      <c r="AN737" s="11" t="str">
        <f t="shared" si="3"/>
        <v>52EL TABLÓN DE GÓMEZ</v>
      </c>
      <c r="AO737" s="11" t="s">
        <v>1814</v>
      </c>
    </row>
    <row r="738" spans="38:41" ht="15.75" customHeight="1">
      <c r="AL738" s="11" t="s">
        <v>405</v>
      </c>
      <c r="AM738" s="11" t="s">
        <v>1116</v>
      </c>
      <c r="AN738" s="11" t="str">
        <f t="shared" si="3"/>
        <v>52EL TAMBO</v>
      </c>
      <c r="AO738" s="11" t="s">
        <v>1815</v>
      </c>
    </row>
    <row r="739" spans="38:41" ht="15.75" customHeight="1">
      <c r="AL739" s="11" t="s">
        <v>405</v>
      </c>
      <c r="AM739" s="11" t="s">
        <v>1816</v>
      </c>
      <c r="AN739" s="11" t="str">
        <f t="shared" si="3"/>
        <v>52FUNES</v>
      </c>
      <c r="AO739" s="11" t="s">
        <v>1817</v>
      </c>
    </row>
    <row r="740" spans="38:41" ht="15.75" customHeight="1">
      <c r="AL740" s="11" t="s">
        <v>405</v>
      </c>
      <c r="AM740" s="11" t="s">
        <v>1818</v>
      </c>
      <c r="AN740" s="11" t="str">
        <f t="shared" si="3"/>
        <v>52GUACHUCAL</v>
      </c>
      <c r="AO740" s="11" t="s">
        <v>1819</v>
      </c>
    </row>
    <row r="741" spans="38:41" ht="15.75" customHeight="1">
      <c r="AL741" s="11" t="s">
        <v>405</v>
      </c>
      <c r="AM741" s="11" t="s">
        <v>1820</v>
      </c>
      <c r="AN741" s="11" t="str">
        <f t="shared" si="3"/>
        <v>52GUAITARILLA</v>
      </c>
      <c r="AO741" s="11" t="s">
        <v>1821</v>
      </c>
    </row>
    <row r="742" spans="38:41" ht="15.75" customHeight="1">
      <c r="AL742" s="11" t="s">
        <v>405</v>
      </c>
      <c r="AM742" s="11" t="s">
        <v>1822</v>
      </c>
      <c r="AN742" s="11" t="str">
        <f t="shared" si="3"/>
        <v>52GUALMATÁN</v>
      </c>
      <c r="AO742" s="11" t="s">
        <v>1823</v>
      </c>
    </row>
    <row r="743" spans="38:41" ht="15.75" customHeight="1">
      <c r="AL743" s="11" t="s">
        <v>405</v>
      </c>
      <c r="AM743" s="11" t="s">
        <v>1824</v>
      </c>
      <c r="AN743" s="11" t="str">
        <f t="shared" si="3"/>
        <v>52ILES</v>
      </c>
      <c r="AO743" s="11" t="s">
        <v>1825</v>
      </c>
    </row>
    <row r="744" spans="38:41" ht="15.75" customHeight="1">
      <c r="AL744" s="11" t="s">
        <v>405</v>
      </c>
      <c r="AM744" s="11" t="s">
        <v>1826</v>
      </c>
      <c r="AN744" s="11" t="str">
        <f t="shared" si="3"/>
        <v>52IMUÉS</v>
      </c>
      <c r="AO744" s="11" t="s">
        <v>1827</v>
      </c>
    </row>
    <row r="745" spans="38:41" ht="15.75" customHeight="1">
      <c r="AL745" s="11" t="s">
        <v>405</v>
      </c>
      <c r="AM745" s="11" t="s">
        <v>1828</v>
      </c>
      <c r="AN745" s="11" t="str">
        <f t="shared" si="3"/>
        <v>52IPIALES</v>
      </c>
      <c r="AO745" s="11" t="s">
        <v>1829</v>
      </c>
    </row>
    <row r="746" spans="38:41" ht="15.75" customHeight="1">
      <c r="AL746" s="11" t="s">
        <v>405</v>
      </c>
      <c r="AM746" s="11" t="s">
        <v>1830</v>
      </c>
      <c r="AN746" s="11" t="str">
        <f t="shared" si="3"/>
        <v>52LA CRUZ</v>
      </c>
      <c r="AO746" s="11" t="s">
        <v>1831</v>
      </c>
    </row>
    <row r="747" spans="38:41" ht="15.75" customHeight="1">
      <c r="AL747" s="11" t="s">
        <v>405</v>
      </c>
      <c r="AM747" s="11" t="s">
        <v>1832</v>
      </c>
      <c r="AN747" s="11" t="str">
        <f t="shared" si="3"/>
        <v>52LA FLORIDA</v>
      </c>
      <c r="AO747" s="11" t="s">
        <v>1833</v>
      </c>
    </row>
    <row r="748" spans="38:41" ht="15.75" customHeight="1">
      <c r="AL748" s="11" t="s">
        <v>405</v>
      </c>
      <c r="AM748" s="11" t="s">
        <v>1834</v>
      </c>
      <c r="AN748" s="11" t="str">
        <f t="shared" si="3"/>
        <v>52LA LLANADA</v>
      </c>
      <c r="AO748" s="11" t="s">
        <v>1835</v>
      </c>
    </row>
    <row r="749" spans="38:41" ht="15.75" customHeight="1">
      <c r="AL749" s="11" t="s">
        <v>405</v>
      </c>
      <c r="AM749" s="11" t="s">
        <v>1836</v>
      </c>
      <c r="AN749" s="11" t="str">
        <f t="shared" si="3"/>
        <v>52LA TOLA</v>
      </c>
      <c r="AO749" s="11" t="s">
        <v>1837</v>
      </c>
    </row>
    <row r="750" spans="38:41" ht="15.75" customHeight="1">
      <c r="AL750" s="11" t="s">
        <v>405</v>
      </c>
      <c r="AM750" s="11" t="s">
        <v>518</v>
      </c>
      <c r="AN750" s="11" t="str">
        <f t="shared" si="3"/>
        <v>52LA UNIÓN</v>
      </c>
      <c r="AO750" s="11" t="s">
        <v>1838</v>
      </c>
    </row>
    <row r="751" spans="38:41" ht="15.75" customHeight="1">
      <c r="AL751" s="11" t="s">
        <v>405</v>
      </c>
      <c r="AM751" s="11" t="s">
        <v>1839</v>
      </c>
      <c r="AN751" s="11" t="str">
        <f t="shared" si="3"/>
        <v>52LEIVA</v>
      </c>
      <c r="AO751" s="11" t="s">
        <v>1840</v>
      </c>
    </row>
    <row r="752" spans="38:41" ht="15.75" customHeight="1">
      <c r="AL752" s="11" t="s">
        <v>405</v>
      </c>
      <c r="AM752" s="11" t="s">
        <v>1841</v>
      </c>
      <c r="AN752" s="11" t="str">
        <f t="shared" si="3"/>
        <v>52LINARES</v>
      </c>
      <c r="AO752" s="11" t="s">
        <v>1842</v>
      </c>
    </row>
    <row r="753" spans="38:41" ht="15.75" customHeight="1">
      <c r="AL753" s="11" t="s">
        <v>405</v>
      </c>
      <c r="AM753" s="11" t="s">
        <v>1843</v>
      </c>
      <c r="AN753" s="11" t="str">
        <f t="shared" si="3"/>
        <v>52LOS ANDES</v>
      </c>
      <c r="AO753" s="11" t="s">
        <v>1844</v>
      </c>
    </row>
    <row r="754" spans="38:41" ht="15.75" customHeight="1">
      <c r="AL754" s="11" t="s">
        <v>405</v>
      </c>
      <c r="AM754" s="11" t="s">
        <v>1845</v>
      </c>
      <c r="AN754" s="11" t="str">
        <f t="shared" si="3"/>
        <v>52MAGÜI</v>
      </c>
      <c r="AO754" s="11" t="s">
        <v>1846</v>
      </c>
    </row>
    <row r="755" spans="38:41" ht="15.75" customHeight="1">
      <c r="AL755" s="11" t="s">
        <v>405</v>
      </c>
      <c r="AM755" s="11" t="s">
        <v>1847</v>
      </c>
      <c r="AN755" s="11" t="str">
        <f t="shared" si="3"/>
        <v>52MALLAMA</v>
      </c>
      <c r="AO755" s="11" t="s">
        <v>1848</v>
      </c>
    </row>
    <row r="756" spans="38:41" ht="15.75" customHeight="1">
      <c r="AL756" s="11" t="s">
        <v>405</v>
      </c>
      <c r="AM756" s="11" t="s">
        <v>1393</v>
      </c>
      <c r="AN756" s="11" t="str">
        <f t="shared" si="3"/>
        <v>52MOSQUERA</v>
      </c>
      <c r="AO756" s="11" t="s">
        <v>1849</v>
      </c>
    </row>
    <row r="757" spans="38:41" ht="15.75" customHeight="1">
      <c r="AL757" s="11" t="s">
        <v>405</v>
      </c>
      <c r="AM757" s="11" t="s">
        <v>404</v>
      </c>
      <c r="AN757" s="11" t="str">
        <f t="shared" si="3"/>
        <v>52NARIÑO</v>
      </c>
      <c r="AO757" s="11" t="s">
        <v>1850</v>
      </c>
    </row>
    <row r="758" spans="38:41" ht="15.75" customHeight="1">
      <c r="AL758" s="11" t="s">
        <v>405</v>
      </c>
      <c r="AM758" s="11" t="s">
        <v>1851</v>
      </c>
      <c r="AN758" s="11" t="str">
        <f t="shared" si="3"/>
        <v>52OLAYA HERRERA</v>
      </c>
      <c r="AO758" s="11" t="s">
        <v>1852</v>
      </c>
    </row>
    <row r="759" spans="38:41" ht="15.75" customHeight="1">
      <c r="AL759" s="11" t="s">
        <v>405</v>
      </c>
      <c r="AM759" s="11" t="s">
        <v>1853</v>
      </c>
      <c r="AN759" s="11" t="str">
        <f t="shared" si="3"/>
        <v>52OSPINA</v>
      </c>
      <c r="AO759" s="11" t="s">
        <v>1854</v>
      </c>
    </row>
    <row r="760" spans="38:41" ht="15.75" customHeight="1">
      <c r="AL760" s="11" t="s">
        <v>405</v>
      </c>
      <c r="AM760" s="11" t="s">
        <v>1855</v>
      </c>
      <c r="AN760" s="11" t="str">
        <f t="shared" si="3"/>
        <v>52FRANCISCO PIZARRO</v>
      </c>
      <c r="AO760" s="11" t="s">
        <v>1856</v>
      </c>
    </row>
    <row r="761" spans="38:41" ht="15.75" customHeight="1">
      <c r="AL761" s="11" t="s">
        <v>405</v>
      </c>
      <c r="AM761" s="11" t="s">
        <v>1857</v>
      </c>
      <c r="AN761" s="11" t="str">
        <f t="shared" si="3"/>
        <v>52POLICARPA</v>
      </c>
      <c r="AO761" s="11" t="s">
        <v>1858</v>
      </c>
    </row>
    <row r="762" spans="38:41" ht="15.75" customHeight="1">
      <c r="AL762" s="11" t="s">
        <v>405</v>
      </c>
      <c r="AM762" s="11" t="s">
        <v>1859</v>
      </c>
      <c r="AN762" s="11" t="str">
        <f t="shared" si="3"/>
        <v>52POTOSÍ</v>
      </c>
      <c r="AO762" s="11" t="s">
        <v>1860</v>
      </c>
    </row>
    <row r="763" spans="38:41" ht="15.75" customHeight="1">
      <c r="AL763" s="11" t="s">
        <v>405</v>
      </c>
      <c r="AM763" s="11" t="s">
        <v>1861</v>
      </c>
      <c r="AN763" s="11" t="str">
        <f t="shared" si="3"/>
        <v>52PROVIDENCIA</v>
      </c>
      <c r="AO763" s="11" t="s">
        <v>1862</v>
      </c>
    </row>
    <row r="764" spans="38:41" ht="15.75" customHeight="1">
      <c r="AL764" s="11" t="s">
        <v>405</v>
      </c>
      <c r="AM764" s="11" t="s">
        <v>1863</v>
      </c>
      <c r="AN764" s="11" t="str">
        <f t="shared" si="3"/>
        <v>52PUERRES</v>
      </c>
      <c r="AO764" s="11" t="s">
        <v>1864</v>
      </c>
    </row>
    <row r="765" spans="38:41" ht="15.75" customHeight="1">
      <c r="AL765" s="11" t="s">
        <v>405</v>
      </c>
      <c r="AM765" s="11" t="s">
        <v>1865</v>
      </c>
      <c r="AN765" s="11" t="str">
        <f t="shared" si="3"/>
        <v>52PUPIALES</v>
      </c>
      <c r="AO765" s="11" t="s">
        <v>1866</v>
      </c>
    </row>
    <row r="766" spans="38:41" ht="15.75" customHeight="1">
      <c r="AL766" s="11" t="s">
        <v>405</v>
      </c>
      <c r="AM766" s="11" t="s">
        <v>1427</v>
      </c>
      <c r="AN766" s="11" t="str">
        <f t="shared" si="3"/>
        <v>52RICAURTE</v>
      </c>
      <c r="AO766" s="11" t="s">
        <v>1867</v>
      </c>
    </row>
    <row r="767" spans="38:41" ht="15.75" customHeight="1">
      <c r="AL767" s="11" t="s">
        <v>405</v>
      </c>
      <c r="AM767" s="11" t="s">
        <v>1868</v>
      </c>
      <c r="AN767" s="11" t="str">
        <f t="shared" si="3"/>
        <v>52ROBERTO PAYÁN</v>
      </c>
      <c r="AO767" s="11" t="s">
        <v>1869</v>
      </c>
    </row>
    <row r="768" spans="38:41" ht="15.75" customHeight="1">
      <c r="AL768" s="11" t="s">
        <v>405</v>
      </c>
      <c r="AM768" s="11" t="s">
        <v>1870</v>
      </c>
      <c r="AN768" s="11" t="str">
        <f t="shared" si="3"/>
        <v>52SAMANIEGO</v>
      </c>
      <c r="AO768" s="11" t="s">
        <v>1871</v>
      </c>
    </row>
    <row r="769" spans="38:41" ht="15.75" customHeight="1">
      <c r="AL769" s="11" t="s">
        <v>405</v>
      </c>
      <c r="AM769" s="11" t="s">
        <v>1872</v>
      </c>
      <c r="AN769" s="11" t="str">
        <f t="shared" si="3"/>
        <v>52SANDONÁ</v>
      </c>
      <c r="AO769" s="11" t="s">
        <v>1873</v>
      </c>
    </row>
    <row r="770" spans="38:41" ht="15.75" customHeight="1">
      <c r="AL770" s="11" t="s">
        <v>405</v>
      </c>
      <c r="AM770" s="11" t="s">
        <v>1431</v>
      </c>
      <c r="AN770" s="11" t="str">
        <f t="shared" si="3"/>
        <v>52SAN BERNARDO</v>
      </c>
      <c r="AO770" s="11" t="s">
        <v>1874</v>
      </c>
    </row>
    <row r="771" spans="38:41" ht="15.75" customHeight="1">
      <c r="AL771" s="11" t="s">
        <v>405</v>
      </c>
      <c r="AM771" s="11" t="s">
        <v>1875</v>
      </c>
      <c r="AN771" s="11" t="str">
        <f t="shared" si="3"/>
        <v>52SAN LORENZO</v>
      </c>
      <c r="AO771" s="11" t="s">
        <v>1876</v>
      </c>
    </row>
    <row r="772" spans="38:41" ht="15.75" customHeight="1">
      <c r="AL772" s="11" t="s">
        <v>405</v>
      </c>
      <c r="AM772" s="11" t="s">
        <v>749</v>
      </c>
      <c r="AN772" s="11" t="str">
        <f t="shared" si="3"/>
        <v>52SAN PABLO</v>
      </c>
      <c r="AO772" s="11" t="s">
        <v>1877</v>
      </c>
    </row>
    <row r="773" spans="38:41" ht="15.75" customHeight="1">
      <c r="AL773" s="11" t="s">
        <v>405</v>
      </c>
      <c r="AM773" s="11" t="s">
        <v>1878</v>
      </c>
      <c r="AN773" s="11" t="str">
        <f t="shared" si="3"/>
        <v>52SAN PEDRO DE CARTAGO</v>
      </c>
      <c r="AO773" s="11" t="s">
        <v>1879</v>
      </c>
    </row>
    <row r="774" spans="38:41" ht="15.75" customHeight="1">
      <c r="AL774" s="11" t="s">
        <v>405</v>
      </c>
      <c r="AM774" s="11" t="s">
        <v>586</v>
      </c>
      <c r="AN774" s="11" t="str">
        <f t="shared" si="3"/>
        <v>52SANTA BÁRBARA</v>
      </c>
      <c r="AO774" s="11" t="s">
        <v>1880</v>
      </c>
    </row>
    <row r="775" spans="38:41" ht="15.75" customHeight="1">
      <c r="AL775" s="11" t="s">
        <v>405</v>
      </c>
      <c r="AM775" s="11" t="s">
        <v>1881</v>
      </c>
      <c r="AN775" s="11" t="str">
        <f t="shared" si="3"/>
        <v>52SANTACRUZ</v>
      </c>
      <c r="AO775" s="11" t="s">
        <v>1882</v>
      </c>
    </row>
    <row r="776" spans="38:41" ht="15.75" customHeight="1">
      <c r="AL776" s="11" t="s">
        <v>405</v>
      </c>
      <c r="AM776" s="11" t="s">
        <v>1883</v>
      </c>
      <c r="AN776" s="11" t="str">
        <f t="shared" si="3"/>
        <v>52SAPUYES</v>
      </c>
      <c r="AO776" s="11" t="s">
        <v>1884</v>
      </c>
    </row>
    <row r="777" spans="38:41" ht="15.75" customHeight="1">
      <c r="AL777" s="11" t="s">
        <v>405</v>
      </c>
      <c r="AM777" s="11" t="s">
        <v>1885</v>
      </c>
      <c r="AN777" s="11" t="str">
        <f t="shared" si="3"/>
        <v>52TAMINANGO</v>
      </c>
      <c r="AO777" s="11" t="s">
        <v>1886</v>
      </c>
    </row>
    <row r="778" spans="38:41" ht="15.75" customHeight="1">
      <c r="AL778" s="11" t="s">
        <v>405</v>
      </c>
      <c r="AM778" s="11" t="s">
        <v>1887</v>
      </c>
      <c r="AN778" s="11" t="str">
        <f t="shared" si="3"/>
        <v>52TANGUA</v>
      </c>
      <c r="AO778" s="11" t="s">
        <v>1888</v>
      </c>
    </row>
    <row r="779" spans="38:41" ht="15.75" customHeight="1">
      <c r="AL779" s="11" t="s">
        <v>405</v>
      </c>
      <c r="AM779" s="11" t="s">
        <v>1889</v>
      </c>
      <c r="AN779" s="11" t="str">
        <f t="shared" si="3"/>
        <v>52SAN ANDRES DE TUMACO</v>
      </c>
      <c r="AO779" s="11" t="s">
        <v>1890</v>
      </c>
    </row>
    <row r="780" spans="38:41" ht="15.75" customHeight="1">
      <c r="AL780" s="11" t="s">
        <v>405</v>
      </c>
      <c r="AM780" s="11" t="s">
        <v>1891</v>
      </c>
      <c r="AN780" s="11" t="str">
        <f t="shared" si="3"/>
        <v>52TÚQUERRES</v>
      </c>
      <c r="AO780" s="11" t="s">
        <v>1892</v>
      </c>
    </row>
    <row r="781" spans="38:41" ht="15.75" customHeight="1">
      <c r="AL781" s="11" t="s">
        <v>405</v>
      </c>
      <c r="AM781" s="11" t="s">
        <v>1893</v>
      </c>
      <c r="AN781" s="11" t="str">
        <f t="shared" si="3"/>
        <v>52YACUANQUER</v>
      </c>
      <c r="AO781" s="11" t="s">
        <v>1894</v>
      </c>
    </row>
    <row r="782" spans="38:41" ht="15.75" customHeight="1">
      <c r="AL782" s="11" t="s">
        <v>410</v>
      </c>
      <c r="AM782" s="11" t="s">
        <v>1895</v>
      </c>
      <c r="AN782" s="11" t="str">
        <f t="shared" si="3"/>
        <v>54CÚCUTA</v>
      </c>
      <c r="AO782" s="11" t="s">
        <v>1896</v>
      </c>
    </row>
    <row r="783" spans="38:41" ht="15.75" customHeight="1">
      <c r="AL783" s="11" t="s">
        <v>410</v>
      </c>
      <c r="AM783" s="11" t="s">
        <v>1897</v>
      </c>
      <c r="AN783" s="11" t="str">
        <f t="shared" si="3"/>
        <v>54ABREGO</v>
      </c>
      <c r="AO783" s="11" t="s">
        <v>1898</v>
      </c>
    </row>
    <row r="784" spans="38:41" ht="15.75" customHeight="1">
      <c r="AL784" s="11" t="s">
        <v>410</v>
      </c>
      <c r="AM784" s="11" t="s">
        <v>1899</v>
      </c>
      <c r="AN784" s="11" t="str">
        <f t="shared" si="3"/>
        <v>54ARBOLEDAS</v>
      </c>
      <c r="AO784" s="11" t="s">
        <v>1900</v>
      </c>
    </row>
    <row r="785" spans="38:41" ht="15.75" customHeight="1">
      <c r="AL785" s="11" t="s">
        <v>410</v>
      </c>
      <c r="AM785" s="11" t="s">
        <v>1901</v>
      </c>
      <c r="AN785" s="11" t="str">
        <f t="shared" si="3"/>
        <v>54BOCHALEMA</v>
      </c>
      <c r="AO785" s="11" t="s">
        <v>1902</v>
      </c>
    </row>
    <row r="786" spans="38:41" ht="15.75" customHeight="1">
      <c r="AL786" s="11" t="s">
        <v>410</v>
      </c>
      <c r="AM786" s="11" t="s">
        <v>1903</v>
      </c>
      <c r="AN786" s="11" t="str">
        <f t="shared" si="3"/>
        <v>54BUCARASICA</v>
      </c>
      <c r="AO786" s="11" t="s">
        <v>1904</v>
      </c>
    </row>
    <row r="787" spans="38:41" ht="15.75" customHeight="1">
      <c r="AL787" s="11" t="s">
        <v>410</v>
      </c>
      <c r="AM787" s="11" t="s">
        <v>1905</v>
      </c>
      <c r="AN787" s="11" t="str">
        <f t="shared" si="3"/>
        <v>54CÁCOTA</v>
      </c>
      <c r="AO787" s="11" t="s">
        <v>1906</v>
      </c>
    </row>
    <row r="788" spans="38:41" ht="15.75" customHeight="1">
      <c r="AL788" s="11" t="s">
        <v>410</v>
      </c>
      <c r="AM788" s="11" t="s">
        <v>1907</v>
      </c>
      <c r="AN788" s="11" t="str">
        <f t="shared" si="3"/>
        <v>54CACHIRÁ</v>
      </c>
      <c r="AO788" s="11" t="s">
        <v>1908</v>
      </c>
    </row>
    <row r="789" spans="38:41" ht="15.75" customHeight="1">
      <c r="AL789" s="11" t="s">
        <v>410</v>
      </c>
      <c r="AM789" s="11" t="s">
        <v>1909</v>
      </c>
      <c r="AN789" s="11" t="str">
        <f t="shared" si="3"/>
        <v>54CHINÁCOTA</v>
      </c>
      <c r="AO789" s="11" t="s">
        <v>1910</v>
      </c>
    </row>
    <row r="790" spans="38:41" ht="15.75" customHeight="1">
      <c r="AL790" s="11" t="s">
        <v>410</v>
      </c>
      <c r="AM790" s="11" t="s">
        <v>1911</v>
      </c>
      <c r="AN790" s="11" t="str">
        <f t="shared" si="3"/>
        <v>54CHITAGÁ</v>
      </c>
      <c r="AO790" s="11" t="s">
        <v>1912</v>
      </c>
    </row>
    <row r="791" spans="38:41" ht="15.75" customHeight="1">
      <c r="AL791" s="11" t="s">
        <v>410</v>
      </c>
      <c r="AM791" s="11" t="s">
        <v>1913</v>
      </c>
      <c r="AN791" s="11" t="str">
        <f t="shared" si="3"/>
        <v>54CONVENCIÓN</v>
      </c>
      <c r="AO791" s="11" t="s">
        <v>1914</v>
      </c>
    </row>
    <row r="792" spans="38:41" ht="15.75" customHeight="1">
      <c r="AL792" s="11" t="s">
        <v>410</v>
      </c>
      <c r="AM792" s="11" t="s">
        <v>1915</v>
      </c>
      <c r="AN792" s="11" t="str">
        <f t="shared" si="3"/>
        <v>54CUCUTILLA</v>
      </c>
      <c r="AO792" s="11" t="s">
        <v>1916</v>
      </c>
    </row>
    <row r="793" spans="38:41" ht="15.75" customHeight="1">
      <c r="AL793" s="11" t="s">
        <v>410</v>
      </c>
      <c r="AM793" s="11" t="s">
        <v>1917</v>
      </c>
      <c r="AN793" s="11" t="str">
        <f t="shared" si="3"/>
        <v>54DURANIA</v>
      </c>
      <c r="AO793" s="11" t="s">
        <v>1918</v>
      </c>
    </row>
    <row r="794" spans="38:41" ht="15.75" customHeight="1">
      <c r="AL794" s="11" t="s">
        <v>410</v>
      </c>
      <c r="AM794" s="11" t="s">
        <v>1919</v>
      </c>
      <c r="AN794" s="11" t="str">
        <f t="shared" si="3"/>
        <v>54EL CARMEN</v>
      </c>
      <c r="AO794" s="11" t="s">
        <v>1920</v>
      </c>
    </row>
    <row r="795" spans="38:41" ht="15.75" customHeight="1">
      <c r="AL795" s="11" t="s">
        <v>410</v>
      </c>
      <c r="AM795" s="11" t="s">
        <v>1921</v>
      </c>
      <c r="AN795" s="11" t="str">
        <f t="shared" si="3"/>
        <v>54EL TARRA</v>
      </c>
      <c r="AO795" s="11" t="s">
        <v>1922</v>
      </c>
    </row>
    <row r="796" spans="38:41" ht="15.75" customHeight="1">
      <c r="AL796" s="11" t="s">
        <v>410</v>
      </c>
      <c r="AM796" s="11" t="s">
        <v>1923</v>
      </c>
      <c r="AN796" s="11" t="str">
        <f t="shared" si="3"/>
        <v>54EL ZULIA</v>
      </c>
      <c r="AO796" s="11" t="s">
        <v>1924</v>
      </c>
    </row>
    <row r="797" spans="38:41" ht="15.75" customHeight="1">
      <c r="AL797" s="11" t="s">
        <v>410</v>
      </c>
      <c r="AM797" s="11" t="s">
        <v>1925</v>
      </c>
      <c r="AN797" s="11" t="str">
        <f t="shared" si="3"/>
        <v>54GRAMALOTE</v>
      </c>
      <c r="AO797" s="11" t="s">
        <v>1926</v>
      </c>
    </row>
    <row r="798" spans="38:41" ht="15.75" customHeight="1">
      <c r="AL798" s="11" t="s">
        <v>410</v>
      </c>
      <c r="AM798" s="11" t="s">
        <v>1927</v>
      </c>
      <c r="AN798" s="11" t="str">
        <f t="shared" si="3"/>
        <v>54HACARÍ</v>
      </c>
      <c r="AO798" s="11" t="s">
        <v>1928</v>
      </c>
    </row>
    <row r="799" spans="38:41" ht="15.75" customHeight="1">
      <c r="AL799" s="11" t="s">
        <v>410</v>
      </c>
      <c r="AM799" s="11" t="s">
        <v>1929</v>
      </c>
      <c r="AN799" s="11" t="str">
        <f t="shared" si="3"/>
        <v>54HERRÁN</v>
      </c>
      <c r="AO799" s="11" t="s">
        <v>1930</v>
      </c>
    </row>
    <row r="800" spans="38:41" ht="15.75" customHeight="1">
      <c r="AL800" s="11" t="s">
        <v>410</v>
      </c>
      <c r="AM800" s="11" t="s">
        <v>1931</v>
      </c>
      <c r="AN800" s="11" t="str">
        <f t="shared" si="3"/>
        <v>54LABATECA</v>
      </c>
      <c r="AO800" s="11" t="s">
        <v>1932</v>
      </c>
    </row>
    <row r="801" spans="38:41" ht="15.75" customHeight="1">
      <c r="AL801" s="11" t="s">
        <v>410</v>
      </c>
      <c r="AM801" s="11" t="s">
        <v>1933</v>
      </c>
      <c r="AN801" s="11" t="str">
        <f t="shared" si="3"/>
        <v>54LA ESPERANZA</v>
      </c>
      <c r="AO801" s="11" t="s">
        <v>1934</v>
      </c>
    </row>
    <row r="802" spans="38:41" ht="15.75" customHeight="1">
      <c r="AL802" s="11" t="s">
        <v>410</v>
      </c>
      <c r="AM802" s="11" t="s">
        <v>1935</v>
      </c>
      <c r="AN802" s="11" t="str">
        <f t="shared" si="3"/>
        <v>54LA PLAYA</v>
      </c>
      <c r="AO802" s="11" t="s">
        <v>1936</v>
      </c>
    </row>
    <row r="803" spans="38:41" ht="15.75" customHeight="1">
      <c r="AL803" s="11" t="s">
        <v>410</v>
      </c>
      <c r="AM803" s="11" t="s">
        <v>1937</v>
      </c>
      <c r="AN803" s="11" t="str">
        <f t="shared" si="3"/>
        <v>54LOS PATIOS</v>
      </c>
      <c r="AO803" s="11" t="s">
        <v>1938</v>
      </c>
    </row>
    <row r="804" spans="38:41" ht="15.75" customHeight="1">
      <c r="AL804" s="11" t="s">
        <v>410</v>
      </c>
      <c r="AM804" s="11" t="s">
        <v>1939</v>
      </c>
      <c r="AN804" s="11" t="str">
        <f t="shared" si="3"/>
        <v>54LOURDES</v>
      </c>
      <c r="AO804" s="11" t="s">
        <v>1940</v>
      </c>
    </row>
    <row r="805" spans="38:41" ht="15.75" customHeight="1">
      <c r="AL805" s="11" t="s">
        <v>410</v>
      </c>
      <c r="AM805" s="11" t="s">
        <v>1941</v>
      </c>
      <c r="AN805" s="11" t="str">
        <f t="shared" si="3"/>
        <v>54MUTISCUA</v>
      </c>
      <c r="AO805" s="11" t="s">
        <v>1942</v>
      </c>
    </row>
    <row r="806" spans="38:41" ht="15.75" customHeight="1">
      <c r="AL806" s="11" t="s">
        <v>410</v>
      </c>
      <c r="AM806" s="11" t="s">
        <v>1943</v>
      </c>
      <c r="AN806" s="11" t="str">
        <f t="shared" si="3"/>
        <v>54OCAÑA</v>
      </c>
      <c r="AO806" s="11" t="s">
        <v>1944</v>
      </c>
    </row>
    <row r="807" spans="38:41" ht="15.75" customHeight="1">
      <c r="AL807" s="11" t="s">
        <v>410</v>
      </c>
      <c r="AM807" s="11" t="s">
        <v>1945</v>
      </c>
      <c r="AN807" s="11" t="str">
        <f t="shared" si="3"/>
        <v>54PAMPLONA</v>
      </c>
      <c r="AO807" s="11" t="s">
        <v>1946</v>
      </c>
    </row>
    <row r="808" spans="38:41" ht="15.75" customHeight="1">
      <c r="AL808" s="11" t="s">
        <v>410</v>
      </c>
      <c r="AM808" s="11" t="s">
        <v>1947</v>
      </c>
      <c r="AN808" s="11" t="str">
        <f t="shared" si="3"/>
        <v>54PAMPLONITA</v>
      </c>
      <c r="AO808" s="11" t="s">
        <v>1948</v>
      </c>
    </row>
    <row r="809" spans="38:41" ht="15.75" customHeight="1">
      <c r="AL809" s="11" t="s">
        <v>410</v>
      </c>
      <c r="AM809" s="11" t="s">
        <v>1949</v>
      </c>
      <c r="AN809" s="11" t="str">
        <f t="shared" si="3"/>
        <v>54PUERTO SANTANDER</v>
      </c>
      <c r="AO809" s="11" t="s">
        <v>1950</v>
      </c>
    </row>
    <row r="810" spans="38:41" ht="15.75" customHeight="1">
      <c r="AL810" s="11" t="s">
        <v>410</v>
      </c>
      <c r="AM810" s="11" t="s">
        <v>1951</v>
      </c>
      <c r="AN810" s="11" t="str">
        <f t="shared" si="3"/>
        <v>54RAGONVALIA</v>
      </c>
      <c r="AO810" s="11" t="s">
        <v>1952</v>
      </c>
    </row>
    <row r="811" spans="38:41" ht="15.75" customHeight="1">
      <c r="AL811" s="11" t="s">
        <v>410</v>
      </c>
      <c r="AM811" s="11" t="s">
        <v>1953</v>
      </c>
      <c r="AN811" s="11" t="str">
        <f t="shared" si="3"/>
        <v>54SALAZAR</v>
      </c>
      <c r="AO811" s="11" t="s">
        <v>1954</v>
      </c>
    </row>
    <row r="812" spans="38:41" ht="15.75" customHeight="1">
      <c r="AL812" s="11" t="s">
        <v>410</v>
      </c>
      <c r="AM812" s="11" t="s">
        <v>1955</v>
      </c>
      <c r="AN812" s="11" t="str">
        <f t="shared" si="3"/>
        <v>54SAN CALIXTO</v>
      </c>
      <c r="AO812" s="11" t="s">
        <v>1956</v>
      </c>
    </row>
    <row r="813" spans="38:41" ht="15.75" customHeight="1">
      <c r="AL813" s="11" t="s">
        <v>410</v>
      </c>
      <c r="AM813" s="11" t="s">
        <v>1433</v>
      </c>
      <c r="AN813" s="11" t="str">
        <f t="shared" si="3"/>
        <v>54SAN CAYETANO</v>
      </c>
      <c r="AO813" s="11" t="s">
        <v>1957</v>
      </c>
    </row>
    <row r="814" spans="38:41" ht="15.75" customHeight="1">
      <c r="AL814" s="11" t="s">
        <v>410</v>
      </c>
      <c r="AM814" s="11" t="s">
        <v>1958</v>
      </c>
      <c r="AN814" s="11" t="str">
        <f t="shared" si="3"/>
        <v>54SANTIAGO</v>
      </c>
      <c r="AO814" s="11" t="s">
        <v>1959</v>
      </c>
    </row>
    <row r="815" spans="38:41" ht="15.75" customHeight="1">
      <c r="AL815" s="11" t="s">
        <v>410</v>
      </c>
      <c r="AM815" s="11" t="s">
        <v>1960</v>
      </c>
      <c r="AN815" s="11" t="str">
        <f t="shared" si="3"/>
        <v>54SARDINATA</v>
      </c>
      <c r="AO815" s="11" t="s">
        <v>1961</v>
      </c>
    </row>
    <row r="816" spans="38:41" ht="15.75" customHeight="1">
      <c r="AL816" s="11" t="s">
        <v>410</v>
      </c>
      <c r="AM816" s="11" t="s">
        <v>1962</v>
      </c>
      <c r="AN816" s="11" t="str">
        <f t="shared" si="3"/>
        <v>54SILOS</v>
      </c>
      <c r="AO816" s="11" t="s">
        <v>1963</v>
      </c>
    </row>
    <row r="817" spans="38:41" ht="15.75" customHeight="1">
      <c r="AL817" s="11" t="s">
        <v>410</v>
      </c>
      <c r="AM817" s="11" t="s">
        <v>1964</v>
      </c>
      <c r="AN817" s="11" t="str">
        <f t="shared" si="3"/>
        <v>54TEORAMA</v>
      </c>
      <c r="AO817" s="11" t="s">
        <v>1965</v>
      </c>
    </row>
    <row r="818" spans="38:41" ht="15.75" customHeight="1">
      <c r="AL818" s="11" t="s">
        <v>410</v>
      </c>
      <c r="AM818" s="11" t="s">
        <v>1966</v>
      </c>
      <c r="AN818" s="11" t="str">
        <f t="shared" si="3"/>
        <v>54TIBÚ</v>
      </c>
      <c r="AO818" s="11" t="s">
        <v>1967</v>
      </c>
    </row>
    <row r="819" spans="38:41" ht="15.75" customHeight="1">
      <c r="AL819" s="11" t="s">
        <v>410</v>
      </c>
      <c r="AM819" s="11" t="s">
        <v>608</v>
      </c>
      <c r="AN819" s="11" t="str">
        <f t="shared" si="3"/>
        <v>54TOLEDO</v>
      </c>
      <c r="AO819" s="11" t="s">
        <v>1968</v>
      </c>
    </row>
    <row r="820" spans="38:41" ht="15.75" customHeight="1">
      <c r="AL820" s="11" t="s">
        <v>410</v>
      </c>
      <c r="AM820" s="11" t="s">
        <v>1969</v>
      </c>
      <c r="AN820" s="11" t="str">
        <f t="shared" si="3"/>
        <v>54VILLA CARO</v>
      </c>
      <c r="AO820" s="11" t="s">
        <v>1970</v>
      </c>
    </row>
    <row r="821" spans="38:41" ht="15.75" customHeight="1">
      <c r="AL821" s="11" t="s">
        <v>410</v>
      </c>
      <c r="AM821" s="11" t="s">
        <v>1971</v>
      </c>
      <c r="AN821" s="11" t="str">
        <f t="shared" si="3"/>
        <v>54VILLA DEL ROSARIO</v>
      </c>
      <c r="AO821" s="11" t="s">
        <v>1972</v>
      </c>
    </row>
    <row r="822" spans="38:41" ht="15.75" customHeight="1">
      <c r="AL822" s="11" t="s">
        <v>420</v>
      </c>
      <c r="AM822" s="11" t="s">
        <v>369</v>
      </c>
      <c r="AN822" s="11" t="str">
        <f t="shared" si="3"/>
        <v>63ARMENIA</v>
      </c>
      <c r="AO822" s="11" t="s">
        <v>1973</v>
      </c>
    </row>
    <row r="823" spans="38:41" ht="15.75" customHeight="1">
      <c r="AL823" s="11" t="s">
        <v>420</v>
      </c>
      <c r="AM823" s="11" t="s">
        <v>790</v>
      </c>
      <c r="AN823" s="11" t="str">
        <f t="shared" si="3"/>
        <v>63BUENAVISTA</v>
      </c>
      <c r="AO823" s="11" t="s">
        <v>1974</v>
      </c>
    </row>
    <row r="824" spans="38:41" ht="15.75" customHeight="1">
      <c r="AL824" s="11" t="s">
        <v>420</v>
      </c>
      <c r="AM824" s="11" t="s">
        <v>1975</v>
      </c>
      <c r="AN824" s="11" t="str">
        <f t="shared" si="3"/>
        <v>63CALARCA</v>
      </c>
      <c r="AO824" s="11" t="s">
        <v>1976</v>
      </c>
    </row>
    <row r="825" spans="38:41" ht="15.75" customHeight="1">
      <c r="AL825" s="11" t="s">
        <v>420</v>
      </c>
      <c r="AM825" s="11" t="s">
        <v>1977</v>
      </c>
      <c r="AN825" s="11" t="str">
        <f t="shared" si="3"/>
        <v>63CIRCASIA</v>
      </c>
      <c r="AO825" s="11" t="s">
        <v>1978</v>
      </c>
    </row>
    <row r="826" spans="38:41" ht="15.75" customHeight="1">
      <c r="AL826" s="11" t="s">
        <v>420</v>
      </c>
      <c r="AM826" s="11" t="s">
        <v>361</v>
      </c>
      <c r="AN826" s="11" t="str">
        <f t="shared" si="3"/>
        <v>63CÓRDOBA</v>
      </c>
      <c r="AO826" s="11" t="s">
        <v>1979</v>
      </c>
    </row>
    <row r="827" spans="38:41" ht="15.75" customHeight="1">
      <c r="AL827" s="11" t="s">
        <v>420</v>
      </c>
      <c r="AM827" s="11" t="s">
        <v>1980</v>
      </c>
      <c r="AN827" s="11" t="str">
        <f t="shared" si="3"/>
        <v>63FILANDIA</v>
      </c>
      <c r="AO827" s="11" t="s">
        <v>1981</v>
      </c>
    </row>
    <row r="828" spans="38:41" ht="15.75" customHeight="1">
      <c r="AL828" s="11" t="s">
        <v>420</v>
      </c>
      <c r="AM828" s="11" t="s">
        <v>1982</v>
      </c>
      <c r="AN828" s="11" t="str">
        <f t="shared" si="3"/>
        <v>63GÉNOVA</v>
      </c>
      <c r="AO828" s="11" t="s">
        <v>1983</v>
      </c>
    </row>
    <row r="829" spans="38:41" ht="15.75" customHeight="1">
      <c r="AL829" s="11" t="s">
        <v>420</v>
      </c>
      <c r="AM829" s="11" t="s">
        <v>1984</v>
      </c>
      <c r="AN829" s="11" t="str">
        <f t="shared" si="3"/>
        <v>63LA TEBAIDA</v>
      </c>
      <c r="AO829" s="11" t="s">
        <v>1985</v>
      </c>
    </row>
    <row r="830" spans="38:41" ht="15.75" customHeight="1">
      <c r="AL830" s="11" t="s">
        <v>420</v>
      </c>
      <c r="AM830" s="11" t="s">
        <v>1986</v>
      </c>
      <c r="AN830" s="11" t="str">
        <f t="shared" si="3"/>
        <v>63MONTENEGRO</v>
      </c>
      <c r="AO830" s="11" t="s">
        <v>1987</v>
      </c>
    </row>
    <row r="831" spans="38:41" ht="15.75" customHeight="1">
      <c r="AL831" s="11" t="s">
        <v>420</v>
      </c>
      <c r="AM831" s="11" t="s">
        <v>1988</v>
      </c>
      <c r="AN831" s="11" t="str">
        <f t="shared" si="3"/>
        <v>63PIJAO</v>
      </c>
      <c r="AO831" s="11" t="s">
        <v>1989</v>
      </c>
    </row>
    <row r="832" spans="38:41" ht="15.75" customHeight="1">
      <c r="AL832" s="11" t="s">
        <v>420</v>
      </c>
      <c r="AM832" s="11" t="s">
        <v>1990</v>
      </c>
      <c r="AN832" s="11" t="str">
        <f t="shared" si="3"/>
        <v>63QUIMBAYA</v>
      </c>
      <c r="AO832" s="11" t="s">
        <v>1991</v>
      </c>
    </row>
    <row r="833" spans="38:41" ht="15.75" customHeight="1">
      <c r="AL833" s="11" t="s">
        <v>420</v>
      </c>
      <c r="AM833" s="11" t="s">
        <v>1992</v>
      </c>
      <c r="AN833" s="11" t="str">
        <f t="shared" si="3"/>
        <v>63SALENTO</v>
      </c>
      <c r="AO833" s="11" t="s">
        <v>1993</v>
      </c>
    </row>
    <row r="834" spans="38:41" ht="15.75" customHeight="1">
      <c r="AL834" s="11" t="s">
        <v>425</v>
      </c>
      <c r="AM834" s="11" t="s">
        <v>1994</v>
      </c>
      <c r="AN834" s="11" t="str">
        <f t="shared" si="3"/>
        <v>66PEREIRA</v>
      </c>
      <c r="AO834" s="11" t="s">
        <v>1995</v>
      </c>
    </row>
    <row r="835" spans="38:41" ht="15.75" customHeight="1">
      <c r="AL835" s="11" t="s">
        <v>425</v>
      </c>
      <c r="AM835" s="11" t="s">
        <v>1996</v>
      </c>
      <c r="AN835" s="11" t="str">
        <f t="shared" si="3"/>
        <v>66APÍA</v>
      </c>
      <c r="AO835" s="11" t="s">
        <v>1997</v>
      </c>
    </row>
    <row r="836" spans="38:41" ht="15.75" customHeight="1">
      <c r="AL836" s="11" t="s">
        <v>425</v>
      </c>
      <c r="AM836" s="11" t="s">
        <v>1103</v>
      </c>
      <c r="AN836" s="11" t="str">
        <f t="shared" si="3"/>
        <v>66BALBOA</v>
      </c>
      <c r="AO836" s="11" t="s">
        <v>1998</v>
      </c>
    </row>
    <row r="837" spans="38:41" ht="15.75" customHeight="1">
      <c r="AL837" s="11" t="s">
        <v>425</v>
      </c>
      <c r="AM837" s="11" t="s">
        <v>1999</v>
      </c>
      <c r="AN837" s="11" t="str">
        <f t="shared" si="3"/>
        <v>66BELÉN DE UMBRÍA</v>
      </c>
      <c r="AO837" s="11" t="s">
        <v>2000</v>
      </c>
    </row>
    <row r="838" spans="38:41" ht="15.75" customHeight="1">
      <c r="AL838" s="11" t="s">
        <v>425</v>
      </c>
      <c r="AM838" s="11" t="s">
        <v>2001</v>
      </c>
      <c r="AN838" s="11" t="str">
        <f t="shared" si="3"/>
        <v>66DOSQUEBRADAS</v>
      </c>
      <c r="AO838" s="11" t="s">
        <v>2002</v>
      </c>
    </row>
    <row r="839" spans="38:41" ht="15.75" customHeight="1">
      <c r="AL839" s="11" t="s">
        <v>425</v>
      </c>
      <c r="AM839" s="11" t="s">
        <v>2003</v>
      </c>
      <c r="AN839" s="11" t="str">
        <f t="shared" si="3"/>
        <v>66GUÁTICA</v>
      </c>
      <c r="AO839" s="11" t="s">
        <v>2004</v>
      </c>
    </row>
    <row r="840" spans="38:41" ht="15.75" customHeight="1">
      <c r="AL840" s="11" t="s">
        <v>425</v>
      </c>
      <c r="AM840" s="11" t="s">
        <v>2005</v>
      </c>
      <c r="AN840" s="11" t="str">
        <f t="shared" si="3"/>
        <v>66LA CELIA</v>
      </c>
      <c r="AO840" s="11" t="s">
        <v>2006</v>
      </c>
    </row>
    <row r="841" spans="38:41" ht="15.75" customHeight="1">
      <c r="AL841" s="11" t="s">
        <v>425</v>
      </c>
      <c r="AM841" s="11" t="s">
        <v>2007</v>
      </c>
      <c r="AN841" s="11" t="str">
        <f t="shared" si="3"/>
        <v>66LA VIRGINIA</v>
      </c>
      <c r="AO841" s="11" t="s">
        <v>2008</v>
      </c>
    </row>
    <row r="842" spans="38:41" ht="15.75" customHeight="1">
      <c r="AL842" s="11" t="s">
        <v>425</v>
      </c>
      <c r="AM842" s="11" t="s">
        <v>2009</v>
      </c>
      <c r="AN842" s="11" t="str">
        <f t="shared" si="3"/>
        <v>66MARSELLA</v>
      </c>
      <c r="AO842" s="11" t="s">
        <v>2010</v>
      </c>
    </row>
    <row r="843" spans="38:41" ht="15.75" customHeight="1">
      <c r="AL843" s="11" t="s">
        <v>425</v>
      </c>
      <c r="AM843" s="11" t="s">
        <v>2011</v>
      </c>
      <c r="AN843" s="11" t="str">
        <f t="shared" si="3"/>
        <v>66MISTRATÓ</v>
      </c>
      <c r="AO843" s="11" t="s">
        <v>2012</v>
      </c>
    </row>
    <row r="844" spans="38:41" ht="15.75" customHeight="1">
      <c r="AL844" s="11" t="s">
        <v>425</v>
      </c>
      <c r="AM844" s="11" t="s">
        <v>2013</v>
      </c>
      <c r="AN844" s="11" t="str">
        <f t="shared" si="3"/>
        <v>66PUEBLO RICO</v>
      </c>
      <c r="AO844" s="11" t="s">
        <v>2014</v>
      </c>
    </row>
    <row r="845" spans="38:41" ht="15.75" customHeight="1">
      <c r="AL845" s="11" t="s">
        <v>425</v>
      </c>
      <c r="AM845" s="11" t="s">
        <v>2015</v>
      </c>
      <c r="AN845" s="11" t="str">
        <f t="shared" si="3"/>
        <v>66QUINCHÍA</v>
      </c>
      <c r="AO845" s="11" t="s">
        <v>2016</v>
      </c>
    </row>
    <row r="846" spans="38:41" ht="15.75" customHeight="1">
      <c r="AL846" s="11" t="s">
        <v>425</v>
      </c>
      <c r="AM846" s="11" t="s">
        <v>2017</v>
      </c>
      <c r="AN846" s="11" t="str">
        <f t="shared" si="3"/>
        <v>66SANTA ROSA DE CABAL</v>
      </c>
      <c r="AO846" s="11" t="s">
        <v>2018</v>
      </c>
    </row>
    <row r="847" spans="38:41" ht="15.75" customHeight="1">
      <c r="AL847" s="11" t="s">
        <v>425</v>
      </c>
      <c r="AM847" s="11" t="s">
        <v>2019</v>
      </c>
      <c r="AN847" s="11" t="str">
        <f t="shared" si="3"/>
        <v>66SANTUARIO</v>
      </c>
      <c r="AO847" s="11" t="s">
        <v>2020</v>
      </c>
    </row>
    <row r="848" spans="38:41" ht="15.75" customHeight="1">
      <c r="AL848" s="11" t="s">
        <v>429</v>
      </c>
      <c r="AM848" s="11" t="s">
        <v>2021</v>
      </c>
      <c r="AN848" s="11" t="str">
        <f t="shared" si="3"/>
        <v>68BUCARAMANGA</v>
      </c>
      <c r="AO848" s="11" t="s">
        <v>2022</v>
      </c>
    </row>
    <row r="849" spans="38:41" ht="15.75" customHeight="1">
      <c r="AL849" s="11" t="s">
        <v>429</v>
      </c>
      <c r="AM849" s="11" t="s">
        <v>2023</v>
      </c>
      <c r="AN849" s="11" t="str">
        <f t="shared" si="3"/>
        <v>68AGUADA</v>
      </c>
      <c r="AO849" s="11" t="s">
        <v>2024</v>
      </c>
    </row>
    <row r="850" spans="38:41" ht="15.75" customHeight="1">
      <c r="AL850" s="11" t="s">
        <v>429</v>
      </c>
      <c r="AM850" s="11" t="s">
        <v>1069</v>
      </c>
      <c r="AN850" s="11" t="str">
        <f t="shared" si="3"/>
        <v>68ALBANIA</v>
      </c>
      <c r="AO850" s="11" t="s">
        <v>2025</v>
      </c>
    </row>
    <row r="851" spans="38:41" ht="15.75" customHeight="1">
      <c r="AL851" s="11" t="s">
        <v>429</v>
      </c>
      <c r="AM851" s="11" t="s">
        <v>2026</v>
      </c>
      <c r="AN851" s="11" t="str">
        <f t="shared" si="3"/>
        <v>68ARATOCA</v>
      </c>
      <c r="AO851" s="11" t="s">
        <v>2027</v>
      </c>
    </row>
    <row r="852" spans="38:41" ht="15.75" customHeight="1">
      <c r="AL852" s="11" t="s">
        <v>429</v>
      </c>
      <c r="AM852" s="11" t="s">
        <v>375</v>
      </c>
      <c r="AN852" s="11" t="str">
        <f t="shared" si="3"/>
        <v>68BARBOSA</v>
      </c>
      <c r="AO852" s="11" t="s">
        <v>2028</v>
      </c>
    </row>
    <row r="853" spans="38:41" ht="15.75" customHeight="1">
      <c r="AL853" s="11" t="s">
        <v>429</v>
      </c>
      <c r="AM853" s="11" t="s">
        <v>2029</v>
      </c>
      <c r="AN853" s="11" t="str">
        <f t="shared" si="3"/>
        <v>68BARICHARA</v>
      </c>
      <c r="AO853" s="11" t="s">
        <v>2030</v>
      </c>
    </row>
    <row r="854" spans="38:41" ht="15.75" customHeight="1">
      <c r="AL854" s="11" t="s">
        <v>429</v>
      </c>
      <c r="AM854" s="11" t="s">
        <v>2031</v>
      </c>
      <c r="AN854" s="11" t="str">
        <f t="shared" si="3"/>
        <v>68BARRANCABERMEJA</v>
      </c>
      <c r="AO854" s="11" t="s">
        <v>2032</v>
      </c>
    </row>
    <row r="855" spans="38:41" ht="15.75" customHeight="1">
      <c r="AL855" s="11" t="s">
        <v>429</v>
      </c>
      <c r="AM855" s="11" t="s">
        <v>396</v>
      </c>
      <c r="AN855" s="11" t="str">
        <f t="shared" si="3"/>
        <v>68BETULIA</v>
      </c>
      <c r="AO855" s="11" t="s">
        <v>2033</v>
      </c>
    </row>
    <row r="856" spans="38:41" ht="15.75" customHeight="1">
      <c r="AL856" s="11" t="s">
        <v>429</v>
      </c>
      <c r="AM856" s="11" t="s">
        <v>305</v>
      </c>
      <c r="AN856" s="11" t="str">
        <f t="shared" si="3"/>
        <v>68BOLÍVAR</v>
      </c>
      <c r="AO856" s="11" t="s">
        <v>2034</v>
      </c>
    </row>
    <row r="857" spans="38:41" ht="15.75" customHeight="1">
      <c r="AL857" s="11" t="s">
        <v>429</v>
      </c>
      <c r="AM857" s="11" t="s">
        <v>1299</v>
      </c>
      <c r="AN857" s="11" t="str">
        <f t="shared" si="3"/>
        <v>68CABRERA</v>
      </c>
      <c r="AO857" s="11" t="s">
        <v>2035</v>
      </c>
    </row>
    <row r="858" spans="38:41" ht="15.75" customHeight="1">
      <c r="AL858" s="11" t="s">
        <v>429</v>
      </c>
      <c r="AM858" s="11" t="s">
        <v>2036</v>
      </c>
      <c r="AN858" s="11" t="str">
        <f t="shared" si="3"/>
        <v>68CALIFORNIA</v>
      </c>
      <c r="AO858" s="11" t="s">
        <v>2037</v>
      </c>
    </row>
    <row r="859" spans="38:41" ht="15.75" customHeight="1">
      <c r="AL859" s="11" t="s">
        <v>429</v>
      </c>
      <c r="AM859" s="11" t="s">
        <v>2038</v>
      </c>
      <c r="AN859" s="11" t="str">
        <f t="shared" si="3"/>
        <v>68CAPITANEJO</v>
      </c>
      <c r="AO859" s="11" t="s">
        <v>2039</v>
      </c>
    </row>
    <row r="860" spans="38:41" ht="15.75" customHeight="1">
      <c r="AL860" s="11" t="s">
        <v>429</v>
      </c>
      <c r="AM860" s="11" t="s">
        <v>2040</v>
      </c>
      <c r="AN860" s="11" t="str">
        <f t="shared" si="3"/>
        <v>68CARCASÍ</v>
      </c>
      <c r="AO860" s="11" t="s">
        <v>2041</v>
      </c>
    </row>
    <row r="861" spans="38:41" ht="15.75" customHeight="1">
      <c r="AL861" s="11" t="s">
        <v>429</v>
      </c>
      <c r="AM861" s="11" t="s">
        <v>2042</v>
      </c>
      <c r="AN861" s="11" t="str">
        <f t="shared" si="3"/>
        <v>68CEPITÁ</v>
      </c>
      <c r="AO861" s="11" t="s">
        <v>2043</v>
      </c>
    </row>
    <row r="862" spans="38:41" ht="15.75" customHeight="1">
      <c r="AL862" s="11" t="s">
        <v>429</v>
      </c>
      <c r="AM862" s="11" t="s">
        <v>2044</v>
      </c>
      <c r="AN862" s="11" t="str">
        <f t="shared" si="3"/>
        <v>68CERRITO</v>
      </c>
      <c r="AO862" s="11" t="s">
        <v>2045</v>
      </c>
    </row>
    <row r="863" spans="38:41" ht="15.75" customHeight="1">
      <c r="AL863" s="11" t="s">
        <v>429</v>
      </c>
      <c r="AM863" s="11" t="s">
        <v>2046</v>
      </c>
      <c r="AN863" s="11" t="str">
        <f t="shared" si="3"/>
        <v>68CHARALÁ</v>
      </c>
      <c r="AO863" s="11" t="s">
        <v>2047</v>
      </c>
    </row>
    <row r="864" spans="38:41" ht="15.75" customHeight="1">
      <c r="AL864" s="11" t="s">
        <v>429</v>
      </c>
      <c r="AM864" s="11" t="s">
        <v>2048</v>
      </c>
      <c r="AN864" s="11" t="str">
        <f t="shared" si="3"/>
        <v>68CHARTA</v>
      </c>
      <c r="AO864" s="11" t="s">
        <v>2049</v>
      </c>
    </row>
    <row r="865" spans="38:41" ht="15.75" customHeight="1">
      <c r="AL865" s="11" t="s">
        <v>429</v>
      </c>
      <c r="AM865" s="11" t="s">
        <v>2050</v>
      </c>
      <c r="AN865" s="11" t="str">
        <f t="shared" si="3"/>
        <v>68CHIMA</v>
      </c>
      <c r="AO865" s="11" t="s">
        <v>2051</v>
      </c>
    </row>
    <row r="866" spans="38:41" ht="15.75" customHeight="1">
      <c r="AL866" s="11" t="s">
        <v>429</v>
      </c>
      <c r="AM866" s="11" t="s">
        <v>2052</v>
      </c>
      <c r="AN866" s="11" t="str">
        <f t="shared" si="3"/>
        <v>68CHIPATÁ</v>
      </c>
      <c r="AO866" s="11" t="s">
        <v>2053</v>
      </c>
    </row>
    <row r="867" spans="38:41" ht="15.75" customHeight="1">
      <c r="AL867" s="11" t="s">
        <v>429</v>
      </c>
      <c r="AM867" s="11" t="s">
        <v>2054</v>
      </c>
      <c r="AN867" s="11" t="str">
        <f t="shared" si="3"/>
        <v>68CIMITARRA</v>
      </c>
      <c r="AO867" s="11" t="s">
        <v>2055</v>
      </c>
    </row>
    <row r="868" spans="38:41" ht="15.75" customHeight="1">
      <c r="AL868" s="11" t="s">
        <v>429</v>
      </c>
      <c r="AM868" s="11" t="s">
        <v>464</v>
      </c>
      <c r="AN868" s="11" t="str">
        <f t="shared" si="3"/>
        <v>68CONCEPCIÓN</v>
      </c>
      <c r="AO868" s="11" t="s">
        <v>2056</v>
      </c>
    </row>
    <row r="869" spans="38:41" ht="15.75" customHeight="1">
      <c r="AL869" s="11" t="s">
        <v>429</v>
      </c>
      <c r="AM869" s="11" t="s">
        <v>2057</v>
      </c>
      <c r="AN869" s="11" t="str">
        <f t="shared" si="3"/>
        <v>68CONFINES</v>
      </c>
      <c r="AO869" s="11" t="s">
        <v>2058</v>
      </c>
    </row>
    <row r="870" spans="38:41" ht="15.75" customHeight="1">
      <c r="AL870" s="11" t="s">
        <v>429</v>
      </c>
      <c r="AM870" s="11" t="s">
        <v>2059</v>
      </c>
      <c r="AN870" s="11" t="str">
        <f t="shared" si="3"/>
        <v>68CONTRATACIÓN</v>
      </c>
      <c r="AO870" s="11" t="s">
        <v>2060</v>
      </c>
    </row>
    <row r="871" spans="38:41" ht="15.75" customHeight="1">
      <c r="AL871" s="11" t="s">
        <v>429</v>
      </c>
      <c r="AM871" s="11" t="s">
        <v>2061</v>
      </c>
      <c r="AN871" s="11" t="str">
        <f t="shared" si="3"/>
        <v>68COROMORO</v>
      </c>
      <c r="AO871" s="11" t="s">
        <v>2062</v>
      </c>
    </row>
    <row r="872" spans="38:41" ht="15.75" customHeight="1">
      <c r="AL872" s="11" t="s">
        <v>429</v>
      </c>
      <c r="AM872" s="11" t="s">
        <v>2063</v>
      </c>
      <c r="AN872" s="11" t="str">
        <f t="shared" si="3"/>
        <v>68CURITÍ</v>
      </c>
      <c r="AO872" s="11" t="s">
        <v>2064</v>
      </c>
    </row>
    <row r="873" spans="38:41" ht="15.75" customHeight="1">
      <c r="AL873" s="11" t="s">
        <v>429</v>
      </c>
      <c r="AM873" s="11" t="s">
        <v>2065</v>
      </c>
      <c r="AN873" s="11" t="str">
        <f t="shared" si="3"/>
        <v>68EL CARMEN DE CHUCURÍ</v>
      </c>
      <c r="AO873" s="11" t="s">
        <v>2066</v>
      </c>
    </row>
    <row r="874" spans="38:41" ht="15.75" customHeight="1">
      <c r="AL874" s="11" t="s">
        <v>429</v>
      </c>
      <c r="AM874" s="11" t="s">
        <v>2067</v>
      </c>
      <c r="AN874" s="11" t="str">
        <f t="shared" si="3"/>
        <v>68EL GUACAMAYO</v>
      </c>
      <c r="AO874" s="11" t="s">
        <v>2068</v>
      </c>
    </row>
    <row r="875" spans="38:41" ht="15.75" customHeight="1">
      <c r="AL875" s="11" t="s">
        <v>429</v>
      </c>
      <c r="AM875" s="11" t="s">
        <v>709</v>
      </c>
      <c r="AN875" s="11" t="str">
        <f t="shared" si="3"/>
        <v>68EL PEÑÓN</v>
      </c>
      <c r="AO875" s="11" t="s">
        <v>2069</v>
      </c>
    </row>
    <row r="876" spans="38:41" ht="15.75" customHeight="1">
      <c r="AL876" s="11" t="s">
        <v>429</v>
      </c>
      <c r="AM876" s="11" t="s">
        <v>2070</v>
      </c>
      <c r="AN876" s="11" t="str">
        <f t="shared" si="3"/>
        <v>68EL PLAYÓN</v>
      </c>
      <c r="AO876" s="11" t="s">
        <v>2071</v>
      </c>
    </row>
    <row r="877" spans="38:41" ht="15.75" customHeight="1">
      <c r="AL877" s="11" t="s">
        <v>429</v>
      </c>
      <c r="AM877" s="11" t="s">
        <v>2072</v>
      </c>
      <c r="AN877" s="11" t="str">
        <f t="shared" si="3"/>
        <v>68ENCINO</v>
      </c>
      <c r="AO877" s="11" t="s">
        <v>2073</v>
      </c>
    </row>
    <row r="878" spans="38:41" ht="15.75" customHeight="1">
      <c r="AL878" s="11" t="s">
        <v>429</v>
      </c>
      <c r="AM878" s="11" t="s">
        <v>2074</v>
      </c>
      <c r="AN878" s="11" t="str">
        <f t="shared" si="3"/>
        <v>68ENCISO</v>
      </c>
      <c r="AO878" s="11" t="s">
        <v>2075</v>
      </c>
    </row>
    <row r="879" spans="38:41" ht="15.75" customHeight="1">
      <c r="AL879" s="11" t="s">
        <v>429</v>
      </c>
      <c r="AM879" s="11" t="s">
        <v>2076</v>
      </c>
      <c r="AN879" s="11" t="str">
        <f t="shared" si="3"/>
        <v>68FLORIÁN</v>
      </c>
      <c r="AO879" s="11" t="s">
        <v>2077</v>
      </c>
    </row>
    <row r="880" spans="38:41" ht="15.75" customHeight="1">
      <c r="AL880" s="11" t="s">
        <v>429</v>
      </c>
      <c r="AM880" s="11" t="s">
        <v>2078</v>
      </c>
      <c r="AN880" s="11" t="str">
        <f t="shared" si="3"/>
        <v>68FLORIDABLANCA</v>
      </c>
      <c r="AO880" s="11" t="s">
        <v>2079</v>
      </c>
    </row>
    <row r="881" spans="38:41" ht="15.75" customHeight="1">
      <c r="AL881" s="11" t="s">
        <v>429</v>
      </c>
      <c r="AM881" s="11" t="s">
        <v>2080</v>
      </c>
      <c r="AN881" s="11" t="str">
        <f t="shared" si="3"/>
        <v>68GALÁN</v>
      </c>
      <c r="AO881" s="11" t="s">
        <v>2081</v>
      </c>
    </row>
    <row r="882" spans="38:41" ht="15.75" customHeight="1">
      <c r="AL882" s="11" t="s">
        <v>429</v>
      </c>
      <c r="AM882" s="11" t="s">
        <v>2082</v>
      </c>
      <c r="AN882" s="11" t="str">
        <f t="shared" si="3"/>
        <v>68GAMBITA</v>
      </c>
      <c r="AO882" s="11" t="s">
        <v>2083</v>
      </c>
    </row>
    <row r="883" spans="38:41" ht="15.75" customHeight="1">
      <c r="AL883" s="11" t="s">
        <v>429</v>
      </c>
      <c r="AM883" s="11" t="s">
        <v>2084</v>
      </c>
      <c r="AN883" s="11" t="str">
        <f t="shared" si="3"/>
        <v>68GIRÓN</v>
      </c>
      <c r="AO883" s="11" t="s">
        <v>2085</v>
      </c>
    </row>
    <row r="884" spans="38:41" ht="15.75" customHeight="1">
      <c r="AL884" s="11" t="s">
        <v>429</v>
      </c>
      <c r="AM884" s="11" t="s">
        <v>2086</v>
      </c>
      <c r="AN884" s="11" t="str">
        <f t="shared" si="3"/>
        <v>68GUACA</v>
      </c>
      <c r="AO884" s="11" t="s">
        <v>2087</v>
      </c>
    </row>
    <row r="885" spans="38:41" ht="15.75" customHeight="1">
      <c r="AL885" s="11" t="s">
        <v>429</v>
      </c>
      <c r="AM885" s="11" t="s">
        <v>494</v>
      </c>
      <c r="AN885" s="11" t="str">
        <f t="shared" si="3"/>
        <v>68GUADALUPE</v>
      </c>
      <c r="AO885" s="11" t="s">
        <v>2088</v>
      </c>
    </row>
    <row r="886" spans="38:41" ht="15.75" customHeight="1">
      <c r="AL886" s="11" t="s">
        <v>429</v>
      </c>
      <c r="AM886" s="11" t="s">
        <v>2089</v>
      </c>
      <c r="AN886" s="11" t="str">
        <f t="shared" si="3"/>
        <v>68GUAPOTÁ</v>
      </c>
      <c r="AO886" s="11" t="s">
        <v>2090</v>
      </c>
    </row>
    <row r="887" spans="38:41" ht="15.75" customHeight="1">
      <c r="AL887" s="11" t="s">
        <v>429</v>
      </c>
      <c r="AM887" s="11" t="s">
        <v>2091</v>
      </c>
      <c r="AN887" s="11" t="str">
        <f t="shared" si="3"/>
        <v>68GUAVATÁ</v>
      </c>
      <c r="AO887" s="11" t="s">
        <v>2092</v>
      </c>
    </row>
    <row r="888" spans="38:41" ht="15.75" customHeight="1">
      <c r="AL888" s="11" t="s">
        <v>429</v>
      </c>
      <c r="AM888" s="11" t="s">
        <v>2093</v>
      </c>
      <c r="AN888" s="11" t="str">
        <f t="shared" si="3"/>
        <v>68GÜEPSA</v>
      </c>
      <c r="AO888" s="11" t="s">
        <v>2094</v>
      </c>
    </row>
    <row r="889" spans="38:41" ht="15.75" customHeight="1">
      <c r="AL889" s="11" t="s">
        <v>429</v>
      </c>
      <c r="AM889" s="11" t="s">
        <v>2095</v>
      </c>
      <c r="AN889" s="11" t="str">
        <f t="shared" si="3"/>
        <v>68HATO</v>
      </c>
      <c r="AO889" s="11" t="s">
        <v>2096</v>
      </c>
    </row>
    <row r="890" spans="38:41" ht="15.75" customHeight="1">
      <c r="AL890" s="11" t="s">
        <v>429</v>
      </c>
      <c r="AM890" s="11" t="s">
        <v>2097</v>
      </c>
      <c r="AN890" s="11" t="str">
        <f t="shared" si="3"/>
        <v>68JESÚS MARÍA</v>
      </c>
      <c r="AO890" s="11" t="s">
        <v>2098</v>
      </c>
    </row>
    <row r="891" spans="38:41" ht="15.75" customHeight="1">
      <c r="AL891" s="11" t="s">
        <v>429</v>
      </c>
      <c r="AM891" s="11" t="s">
        <v>2099</v>
      </c>
      <c r="AN891" s="11" t="str">
        <f t="shared" si="3"/>
        <v>68JORDÁN</v>
      </c>
      <c r="AO891" s="11" t="s">
        <v>2100</v>
      </c>
    </row>
    <row r="892" spans="38:41" ht="15.75" customHeight="1">
      <c r="AL892" s="11" t="s">
        <v>429</v>
      </c>
      <c r="AM892" s="11" t="s">
        <v>2101</v>
      </c>
      <c r="AN892" s="11" t="str">
        <f t="shared" si="3"/>
        <v>68LA BELLEZA</v>
      </c>
      <c r="AO892" s="11" t="s">
        <v>2102</v>
      </c>
    </row>
    <row r="893" spans="38:41" ht="15.75" customHeight="1">
      <c r="AL893" s="11" t="s">
        <v>429</v>
      </c>
      <c r="AM893" s="11" t="s">
        <v>2103</v>
      </c>
      <c r="AN893" s="11" t="str">
        <f t="shared" si="3"/>
        <v>68LANDÁZURI</v>
      </c>
      <c r="AO893" s="11" t="s">
        <v>2104</v>
      </c>
    </row>
    <row r="894" spans="38:41" ht="15.75" customHeight="1">
      <c r="AL894" s="11" t="s">
        <v>429</v>
      </c>
      <c r="AM894" s="11" t="s">
        <v>1215</v>
      </c>
      <c r="AN894" s="11" t="str">
        <f t="shared" si="3"/>
        <v>68LA PAZ</v>
      </c>
      <c r="AO894" s="11" t="s">
        <v>2105</v>
      </c>
    </row>
    <row r="895" spans="38:41" ht="15.75" customHeight="1">
      <c r="AL895" s="11" t="s">
        <v>429</v>
      </c>
      <c r="AM895" s="11" t="s">
        <v>2106</v>
      </c>
      <c r="AN895" s="11" t="str">
        <f t="shared" si="3"/>
        <v>68LEBRIJA</v>
      </c>
      <c r="AO895" s="11" t="s">
        <v>2107</v>
      </c>
    </row>
    <row r="896" spans="38:41" ht="15.75" customHeight="1">
      <c r="AL896" s="11" t="s">
        <v>429</v>
      </c>
      <c r="AM896" s="11" t="s">
        <v>2108</v>
      </c>
      <c r="AN896" s="11" t="str">
        <f t="shared" si="3"/>
        <v>68LOS SANTOS</v>
      </c>
      <c r="AO896" s="11" t="s">
        <v>2109</v>
      </c>
    </row>
    <row r="897" spans="38:41" ht="15.75" customHeight="1">
      <c r="AL897" s="11" t="s">
        <v>429</v>
      </c>
      <c r="AM897" s="11" t="s">
        <v>2110</v>
      </c>
      <c r="AN897" s="11" t="str">
        <f t="shared" si="3"/>
        <v>68MACARAVITA</v>
      </c>
      <c r="AO897" s="11" t="s">
        <v>2111</v>
      </c>
    </row>
    <row r="898" spans="38:41" ht="15.75" customHeight="1">
      <c r="AL898" s="11" t="s">
        <v>429</v>
      </c>
      <c r="AM898" s="11" t="s">
        <v>2112</v>
      </c>
      <c r="AN898" s="11" t="str">
        <f t="shared" si="3"/>
        <v>68MÁLAGA</v>
      </c>
      <c r="AO898" s="11" t="s">
        <v>2113</v>
      </c>
    </row>
    <row r="899" spans="38:41" ht="15.75" customHeight="1">
      <c r="AL899" s="11" t="s">
        <v>429</v>
      </c>
      <c r="AM899" s="11" t="s">
        <v>2114</v>
      </c>
      <c r="AN899" s="11" t="str">
        <f t="shared" si="3"/>
        <v>68MATANZA</v>
      </c>
      <c r="AO899" s="11" t="s">
        <v>2115</v>
      </c>
    </row>
    <row r="900" spans="38:41" ht="15.75" customHeight="1">
      <c r="AL900" s="11" t="s">
        <v>429</v>
      </c>
      <c r="AM900" s="11" t="s">
        <v>2116</v>
      </c>
      <c r="AN900" s="11" t="str">
        <f t="shared" si="3"/>
        <v>68MOGOTES</v>
      </c>
      <c r="AO900" s="11" t="s">
        <v>2117</v>
      </c>
    </row>
    <row r="901" spans="38:41" ht="15.75" customHeight="1">
      <c r="AL901" s="11" t="s">
        <v>429</v>
      </c>
      <c r="AM901" s="11" t="s">
        <v>2118</v>
      </c>
      <c r="AN901" s="11" t="str">
        <f t="shared" si="3"/>
        <v>68MOLAGAVITA</v>
      </c>
      <c r="AO901" s="11" t="s">
        <v>2119</v>
      </c>
    </row>
    <row r="902" spans="38:41" ht="15.75" customHeight="1">
      <c r="AL902" s="11" t="s">
        <v>429</v>
      </c>
      <c r="AM902" s="11" t="s">
        <v>2120</v>
      </c>
      <c r="AN902" s="11" t="str">
        <f t="shared" si="3"/>
        <v>68OCAMONTE</v>
      </c>
      <c r="AO902" s="11" t="s">
        <v>2121</v>
      </c>
    </row>
    <row r="903" spans="38:41" ht="15.75" customHeight="1">
      <c r="AL903" s="11" t="s">
        <v>429</v>
      </c>
      <c r="AM903" s="11" t="s">
        <v>2122</v>
      </c>
      <c r="AN903" s="11" t="str">
        <f t="shared" si="3"/>
        <v>68OIBA</v>
      </c>
      <c r="AO903" s="11" t="s">
        <v>2123</v>
      </c>
    </row>
    <row r="904" spans="38:41" ht="15.75" customHeight="1">
      <c r="AL904" s="11" t="s">
        <v>429</v>
      </c>
      <c r="AM904" s="11" t="s">
        <v>2124</v>
      </c>
      <c r="AN904" s="11" t="str">
        <f t="shared" si="3"/>
        <v>68ONZAGA</v>
      </c>
      <c r="AO904" s="11" t="s">
        <v>2125</v>
      </c>
    </row>
    <row r="905" spans="38:41" ht="15.75" customHeight="1">
      <c r="AL905" s="11" t="s">
        <v>429</v>
      </c>
      <c r="AM905" s="11" t="s">
        <v>2126</v>
      </c>
      <c r="AN905" s="11" t="str">
        <f t="shared" si="3"/>
        <v>68PALMAR</v>
      </c>
      <c r="AO905" s="11" t="s">
        <v>2127</v>
      </c>
    </row>
    <row r="906" spans="38:41" ht="15.75" customHeight="1">
      <c r="AL906" s="11" t="s">
        <v>429</v>
      </c>
      <c r="AM906" s="11" t="s">
        <v>2128</v>
      </c>
      <c r="AN906" s="11" t="str">
        <f t="shared" si="3"/>
        <v>68PALMAS DEL SOCORRO</v>
      </c>
      <c r="AO906" s="11" t="s">
        <v>2129</v>
      </c>
    </row>
    <row r="907" spans="38:41" ht="15.75" customHeight="1">
      <c r="AL907" s="11" t="s">
        <v>429</v>
      </c>
      <c r="AM907" s="11" t="s">
        <v>2130</v>
      </c>
      <c r="AN907" s="11" t="str">
        <f t="shared" si="3"/>
        <v>68PÁRAMO</v>
      </c>
      <c r="AO907" s="11" t="s">
        <v>2131</v>
      </c>
    </row>
    <row r="908" spans="38:41" ht="15.75" customHeight="1">
      <c r="AL908" s="11" t="s">
        <v>429</v>
      </c>
      <c r="AM908" s="11" t="s">
        <v>2132</v>
      </c>
      <c r="AN908" s="11" t="str">
        <f t="shared" si="3"/>
        <v>68PIEDECUESTA</v>
      </c>
      <c r="AO908" s="11" t="s">
        <v>2133</v>
      </c>
    </row>
    <row r="909" spans="38:41" ht="15.75" customHeight="1">
      <c r="AL909" s="11" t="s">
        <v>429</v>
      </c>
      <c r="AM909" s="11" t="s">
        <v>2134</v>
      </c>
      <c r="AN909" s="11" t="str">
        <f t="shared" si="3"/>
        <v>68PINCHOTE</v>
      </c>
      <c r="AO909" s="11" t="s">
        <v>2135</v>
      </c>
    </row>
    <row r="910" spans="38:41" ht="15.75" customHeight="1">
      <c r="AL910" s="11" t="s">
        <v>429</v>
      </c>
      <c r="AM910" s="11" t="s">
        <v>2136</v>
      </c>
      <c r="AN910" s="11" t="str">
        <f t="shared" si="3"/>
        <v>68PUENTE NACIONAL</v>
      </c>
      <c r="AO910" s="11" t="s">
        <v>2137</v>
      </c>
    </row>
    <row r="911" spans="38:41" ht="15.75" customHeight="1">
      <c r="AL911" s="11" t="s">
        <v>429</v>
      </c>
      <c r="AM911" s="11" t="s">
        <v>2138</v>
      </c>
      <c r="AN911" s="11" t="str">
        <f t="shared" si="3"/>
        <v>68PUERTO PARRA</v>
      </c>
      <c r="AO911" s="11" t="s">
        <v>2139</v>
      </c>
    </row>
    <row r="912" spans="38:41" ht="15.75" customHeight="1">
      <c r="AL912" s="11" t="s">
        <v>429</v>
      </c>
      <c r="AM912" s="11" t="s">
        <v>2140</v>
      </c>
      <c r="AN912" s="11" t="str">
        <f t="shared" si="3"/>
        <v>68PUERTO WILCHES</v>
      </c>
      <c r="AO912" s="11" t="s">
        <v>2141</v>
      </c>
    </row>
    <row r="913" spans="38:41" ht="15.75" customHeight="1">
      <c r="AL913" s="11" t="s">
        <v>429</v>
      </c>
      <c r="AM913" s="11" t="s">
        <v>554</v>
      </c>
      <c r="AN913" s="11" t="str">
        <f t="shared" si="3"/>
        <v>68RIONEGRO</v>
      </c>
      <c r="AO913" s="11" t="s">
        <v>2142</v>
      </c>
    </row>
    <row r="914" spans="38:41" ht="15.75" customHeight="1">
      <c r="AL914" s="11" t="s">
        <v>429</v>
      </c>
      <c r="AM914" s="11" t="s">
        <v>2143</v>
      </c>
      <c r="AN914" s="11" t="str">
        <f t="shared" si="3"/>
        <v>68SABANA DE TORRES</v>
      </c>
      <c r="AO914" s="11" t="s">
        <v>2144</v>
      </c>
    </row>
    <row r="915" spans="38:41" ht="15.75" customHeight="1">
      <c r="AL915" s="11" t="s">
        <v>429</v>
      </c>
      <c r="AM915" s="11" t="s">
        <v>2145</v>
      </c>
      <c r="AN915" s="11" t="str">
        <f t="shared" si="3"/>
        <v>68SAN ANDRÉS</v>
      </c>
      <c r="AO915" s="11" t="s">
        <v>2146</v>
      </c>
    </row>
    <row r="916" spans="38:41" ht="15.75" customHeight="1">
      <c r="AL916" s="11" t="s">
        <v>429</v>
      </c>
      <c r="AM916" s="11" t="s">
        <v>2147</v>
      </c>
      <c r="AN916" s="11" t="str">
        <f t="shared" si="3"/>
        <v>68SAN BENITO</v>
      </c>
      <c r="AO916" s="11" t="s">
        <v>2148</v>
      </c>
    </row>
    <row r="917" spans="38:41" ht="15.75" customHeight="1">
      <c r="AL917" s="11" t="s">
        <v>429</v>
      </c>
      <c r="AM917" s="11" t="s">
        <v>2149</v>
      </c>
      <c r="AN917" s="11" t="str">
        <f t="shared" si="3"/>
        <v>68SAN GIL</v>
      </c>
      <c r="AO917" s="11" t="s">
        <v>2150</v>
      </c>
    </row>
    <row r="918" spans="38:41" ht="15.75" customHeight="1">
      <c r="AL918" s="11" t="s">
        <v>429</v>
      </c>
      <c r="AM918" s="11" t="s">
        <v>2151</v>
      </c>
      <c r="AN918" s="11" t="str">
        <f t="shared" si="3"/>
        <v>68SAN JOAQUÍN</v>
      </c>
      <c r="AO918" s="11" t="s">
        <v>2152</v>
      </c>
    </row>
    <row r="919" spans="38:41" ht="15.75" customHeight="1">
      <c r="AL919" s="11" t="s">
        <v>429</v>
      </c>
      <c r="AM919" s="11" t="s">
        <v>2153</v>
      </c>
      <c r="AN919" s="11" t="str">
        <f t="shared" si="3"/>
        <v>68SAN JOSÉ DE MIRANDA</v>
      </c>
      <c r="AO919" s="11" t="s">
        <v>2154</v>
      </c>
    </row>
    <row r="920" spans="38:41" ht="15.75" customHeight="1">
      <c r="AL920" s="11" t="s">
        <v>429</v>
      </c>
      <c r="AM920" s="11" t="s">
        <v>2155</v>
      </c>
      <c r="AN920" s="11" t="str">
        <f t="shared" si="3"/>
        <v>68SAN MIGUEL</v>
      </c>
      <c r="AO920" s="11" t="s">
        <v>2156</v>
      </c>
    </row>
    <row r="921" spans="38:41" ht="15.75" customHeight="1">
      <c r="AL921" s="11" t="s">
        <v>429</v>
      </c>
      <c r="AM921" s="11" t="s">
        <v>2157</v>
      </c>
      <c r="AN921" s="11" t="str">
        <f t="shared" si="3"/>
        <v>68SAN VICENTE DE CHUCURÍ</v>
      </c>
      <c r="AO921" s="11" t="s">
        <v>2158</v>
      </c>
    </row>
    <row r="922" spans="38:41" ht="15.75" customHeight="1">
      <c r="AL922" s="11" t="s">
        <v>429</v>
      </c>
      <c r="AM922" s="11" t="s">
        <v>586</v>
      </c>
      <c r="AN922" s="11" t="str">
        <f t="shared" si="3"/>
        <v>68SANTA BÁRBARA</v>
      </c>
      <c r="AO922" s="11" t="s">
        <v>2159</v>
      </c>
    </row>
    <row r="923" spans="38:41" ht="15.75" customHeight="1">
      <c r="AL923" s="11" t="s">
        <v>429</v>
      </c>
      <c r="AM923" s="11" t="s">
        <v>2160</v>
      </c>
      <c r="AN923" s="11" t="str">
        <f t="shared" si="3"/>
        <v>68SANTA HELENA DEL OPÓN</v>
      </c>
      <c r="AO923" s="11" t="s">
        <v>2161</v>
      </c>
    </row>
    <row r="924" spans="38:41" ht="15.75" customHeight="1">
      <c r="AL924" s="11" t="s">
        <v>429</v>
      </c>
      <c r="AM924" s="11" t="s">
        <v>2162</v>
      </c>
      <c r="AN924" s="11" t="str">
        <f t="shared" si="3"/>
        <v>68SIMACOTA</v>
      </c>
      <c r="AO924" s="11" t="s">
        <v>2163</v>
      </c>
    </row>
    <row r="925" spans="38:41" ht="15.75" customHeight="1">
      <c r="AL925" s="11" t="s">
        <v>429</v>
      </c>
      <c r="AM925" s="11" t="s">
        <v>2164</v>
      </c>
      <c r="AN925" s="11" t="str">
        <f t="shared" si="3"/>
        <v>68SOCORRO</v>
      </c>
      <c r="AO925" s="11" t="s">
        <v>2165</v>
      </c>
    </row>
    <row r="926" spans="38:41" ht="15.75" customHeight="1">
      <c r="AL926" s="11" t="s">
        <v>429</v>
      </c>
      <c r="AM926" s="11" t="s">
        <v>2166</v>
      </c>
      <c r="AN926" s="11" t="str">
        <f t="shared" si="3"/>
        <v>68SUAITA</v>
      </c>
      <c r="AO926" s="11" t="s">
        <v>2167</v>
      </c>
    </row>
    <row r="927" spans="38:41" ht="15.75" customHeight="1">
      <c r="AL927" s="11" t="s">
        <v>429</v>
      </c>
      <c r="AM927" s="11" t="s">
        <v>433</v>
      </c>
      <c r="AN927" s="11" t="str">
        <f t="shared" si="3"/>
        <v>68SUCRE</v>
      </c>
      <c r="AO927" s="11" t="s">
        <v>2168</v>
      </c>
    </row>
    <row r="928" spans="38:41" ht="15.75" customHeight="1">
      <c r="AL928" s="11" t="s">
        <v>429</v>
      </c>
      <c r="AM928" s="11" t="s">
        <v>2169</v>
      </c>
      <c r="AN928" s="11" t="str">
        <f t="shared" si="3"/>
        <v>68SURATÁ</v>
      </c>
      <c r="AO928" s="11" t="s">
        <v>2170</v>
      </c>
    </row>
    <row r="929" spans="38:41" ht="15.75" customHeight="1">
      <c r="AL929" s="11" t="s">
        <v>429</v>
      </c>
      <c r="AM929" s="11" t="s">
        <v>2171</v>
      </c>
      <c r="AN929" s="11" t="str">
        <f t="shared" si="3"/>
        <v>68TONA</v>
      </c>
      <c r="AO929" s="11" t="s">
        <v>2172</v>
      </c>
    </row>
    <row r="930" spans="38:41" ht="15.75" customHeight="1">
      <c r="AL930" s="11" t="s">
        <v>429</v>
      </c>
      <c r="AM930" s="11" t="s">
        <v>2173</v>
      </c>
      <c r="AN930" s="11" t="str">
        <f t="shared" si="3"/>
        <v>68VALLE DE SAN JOSÉ</v>
      </c>
      <c r="AO930" s="11" t="s">
        <v>2174</v>
      </c>
    </row>
    <row r="931" spans="38:41" ht="15.75" customHeight="1">
      <c r="AL931" s="11" t="s">
        <v>429</v>
      </c>
      <c r="AM931" s="11" t="s">
        <v>2175</v>
      </c>
      <c r="AN931" s="11" t="str">
        <f t="shared" si="3"/>
        <v>68VÉLEZ</v>
      </c>
      <c r="AO931" s="11" t="s">
        <v>2176</v>
      </c>
    </row>
    <row r="932" spans="38:41" ht="15.75" customHeight="1">
      <c r="AL932" s="11" t="s">
        <v>429</v>
      </c>
      <c r="AM932" s="11" t="s">
        <v>2177</v>
      </c>
      <c r="AN932" s="11" t="str">
        <f t="shared" si="3"/>
        <v>68VETAS</v>
      </c>
      <c r="AO932" s="11" t="s">
        <v>2178</v>
      </c>
    </row>
    <row r="933" spans="38:41" ht="15.75" customHeight="1">
      <c r="AL933" s="11" t="s">
        <v>429</v>
      </c>
      <c r="AM933" s="11" t="s">
        <v>132</v>
      </c>
      <c r="AN933" s="11" t="str">
        <f t="shared" si="3"/>
        <v>68VILLANUEVA</v>
      </c>
      <c r="AO933" s="11" t="s">
        <v>2179</v>
      </c>
    </row>
    <row r="934" spans="38:41" ht="15.75" customHeight="1">
      <c r="AL934" s="11" t="s">
        <v>429</v>
      </c>
      <c r="AM934" s="11" t="s">
        <v>2180</v>
      </c>
      <c r="AN934" s="11" t="str">
        <f t="shared" si="3"/>
        <v>68ZAPATOCA</v>
      </c>
      <c r="AO934" s="11" t="s">
        <v>2181</v>
      </c>
    </row>
    <row r="935" spans="38:41" ht="15.75" customHeight="1">
      <c r="AL935" s="11" t="s">
        <v>434</v>
      </c>
      <c r="AM935" s="11" t="s">
        <v>2182</v>
      </c>
      <c r="AN935" s="11" t="str">
        <f t="shared" si="3"/>
        <v>70SINCELEJO</v>
      </c>
      <c r="AO935" s="11" t="s">
        <v>2183</v>
      </c>
    </row>
    <row r="936" spans="38:41" ht="15.75" customHeight="1">
      <c r="AL936" s="11" t="s">
        <v>434</v>
      </c>
      <c r="AM936" s="11" t="s">
        <v>790</v>
      </c>
      <c r="AN936" s="11" t="str">
        <f t="shared" si="3"/>
        <v>70BUENAVISTA</v>
      </c>
      <c r="AO936" s="11" t="s">
        <v>2184</v>
      </c>
    </row>
    <row r="937" spans="38:41" ht="15.75" customHeight="1">
      <c r="AL937" s="11" t="s">
        <v>434</v>
      </c>
      <c r="AM937" s="11" t="s">
        <v>2185</v>
      </c>
      <c r="AN937" s="11" t="str">
        <f t="shared" si="3"/>
        <v>70CAIMITO</v>
      </c>
      <c r="AO937" s="11" t="s">
        <v>2186</v>
      </c>
    </row>
    <row r="938" spans="38:41" ht="15.75" customHeight="1">
      <c r="AL938" s="11" t="s">
        <v>434</v>
      </c>
      <c r="AM938" s="11" t="s">
        <v>2187</v>
      </c>
      <c r="AN938" s="11" t="str">
        <f t="shared" si="3"/>
        <v>70COLOSO</v>
      </c>
      <c r="AO938" s="11" t="s">
        <v>2188</v>
      </c>
    </row>
    <row r="939" spans="38:41" ht="15.75" customHeight="1">
      <c r="AL939" s="11" t="s">
        <v>434</v>
      </c>
      <c r="AM939" s="11" t="s">
        <v>2189</v>
      </c>
      <c r="AN939" s="11" t="str">
        <f t="shared" si="3"/>
        <v>70COROZAL</v>
      </c>
      <c r="AO939" s="11" t="s">
        <v>2190</v>
      </c>
    </row>
    <row r="940" spans="38:41" ht="15.75" customHeight="1">
      <c r="AL940" s="11" t="s">
        <v>434</v>
      </c>
      <c r="AM940" s="11" t="s">
        <v>2191</v>
      </c>
      <c r="AN940" s="11" t="str">
        <f t="shared" si="3"/>
        <v>70COVEÑAS</v>
      </c>
      <c r="AO940" s="11" t="s">
        <v>2192</v>
      </c>
    </row>
    <row r="941" spans="38:41" ht="15.75" customHeight="1">
      <c r="AL941" s="11" t="s">
        <v>434</v>
      </c>
      <c r="AM941" s="11" t="s">
        <v>2193</v>
      </c>
      <c r="AN941" s="11" t="str">
        <f t="shared" si="3"/>
        <v>70CHALÁN</v>
      </c>
      <c r="AO941" s="11" t="s">
        <v>2194</v>
      </c>
    </row>
    <row r="942" spans="38:41" ht="15.75" customHeight="1">
      <c r="AL942" s="11" t="s">
        <v>434</v>
      </c>
      <c r="AM942" s="11" t="s">
        <v>2195</v>
      </c>
      <c r="AN942" s="11" t="str">
        <f t="shared" si="3"/>
        <v>70EL ROBLE</v>
      </c>
      <c r="AO942" s="11" t="s">
        <v>2196</v>
      </c>
    </row>
    <row r="943" spans="38:41" ht="15.75" customHeight="1">
      <c r="AL943" s="11" t="s">
        <v>434</v>
      </c>
      <c r="AM943" s="11" t="s">
        <v>2197</v>
      </c>
      <c r="AN943" s="11" t="str">
        <f t="shared" si="3"/>
        <v>70GALERAS</v>
      </c>
      <c r="AO943" s="11" t="s">
        <v>2198</v>
      </c>
    </row>
    <row r="944" spans="38:41" ht="15.75" customHeight="1">
      <c r="AL944" s="11" t="s">
        <v>434</v>
      </c>
      <c r="AM944" s="11" t="s">
        <v>2199</v>
      </c>
      <c r="AN944" s="11" t="str">
        <f t="shared" si="3"/>
        <v>70GUARANDA</v>
      </c>
      <c r="AO944" s="11" t="s">
        <v>2200</v>
      </c>
    </row>
    <row r="945" spans="38:41" ht="15.75" customHeight="1">
      <c r="AL945" s="11" t="s">
        <v>434</v>
      </c>
      <c r="AM945" s="11" t="s">
        <v>518</v>
      </c>
      <c r="AN945" s="11" t="str">
        <f t="shared" si="3"/>
        <v>70LA UNIÓN</v>
      </c>
      <c r="AO945" s="11" t="s">
        <v>2201</v>
      </c>
    </row>
    <row r="946" spans="38:41" ht="15.75" customHeight="1">
      <c r="AL946" s="11" t="s">
        <v>434</v>
      </c>
      <c r="AM946" s="11" t="s">
        <v>2202</v>
      </c>
      <c r="AN946" s="11" t="str">
        <f t="shared" si="3"/>
        <v>70LOS PALMITOS</v>
      </c>
      <c r="AO946" s="11" t="s">
        <v>2203</v>
      </c>
    </row>
    <row r="947" spans="38:41" ht="15.75" customHeight="1">
      <c r="AL947" s="11" t="s">
        <v>434</v>
      </c>
      <c r="AM947" s="11" t="s">
        <v>2204</v>
      </c>
      <c r="AN947" s="11" t="str">
        <f t="shared" si="3"/>
        <v>70MAJAGUAL</v>
      </c>
      <c r="AO947" s="11" t="s">
        <v>2205</v>
      </c>
    </row>
    <row r="948" spans="38:41" ht="15.75" customHeight="1">
      <c r="AL948" s="11" t="s">
        <v>434</v>
      </c>
      <c r="AM948" s="11" t="s">
        <v>2206</v>
      </c>
      <c r="AN948" s="11" t="str">
        <f t="shared" si="3"/>
        <v>70MORROA</v>
      </c>
      <c r="AO948" s="11" t="s">
        <v>2207</v>
      </c>
    </row>
    <row r="949" spans="38:41" ht="15.75" customHeight="1">
      <c r="AL949" s="11" t="s">
        <v>434</v>
      </c>
      <c r="AM949" s="11" t="s">
        <v>2208</v>
      </c>
      <c r="AN949" s="11" t="str">
        <f t="shared" si="3"/>
        <v>70OVEJAS</v>
      </c>
      <c r="AO949" s="11" t="s">
        <v>2209</v>
      </c>
    </row>
    <row r="950" spans="38:41" ht="15.75" customHeight="1">
      <c r="AL950" s="11" t="s">
        <v>434</v>
      </c>
      <c r="AM950" s="11" t="s">
        <v>2210</v>
      </c>
      <c r="AN950" s="11" t="str">
        <f t="shared" si="3"/>
        <v>70PALMITO</v>
      </c>
      <c r="AO950" s="11" t="s">
        <v>2211</v>
      </c>
    </row>
    <row r="951" spans="38:41" ht="15.75" customHeight="1">
      <c r="AL951" s="11" t="s">
        <v>434</v>
      </c>
      <c r="AM951" s="11" t="s">
        <v>2212</v>
      </c>
      <c r="AN951" s="11" t="str">
        <f t="shared" si="3"/>
        <v>70SAMPUÉS</v>
      </c>
      <c r="AO951" s="11" t="s">
        <v>2213</v>
      </c>
    </row>
    <row r="952" spans="38:41" ht="15.75" customHeight="1">
      <c r="AL952" s="11" t="s">
        <v>434</v>
      </c>
      <c r="AM952" s="11" t="s">
        <v>2214</v>
      </c>
      <c r="AN952" s="11" t="str">
        <f t="shared" si="3"/>
        <v>70SAN BENITO ABAD</v>
      </c>
      <c r="AO952" s="11" t="s">
        <v>2215</v>
      </c>
    </row>
    <row r="953" spans="38:41" ht="15.75" customHeight="1">
      <c r="AL953" s="11" t="s">
        <v>434</v>
      </c>
      <c r="AM953" s="11" t="s">
        <v>2216</v>
      </c>
      <c r="AN953" s="11" t="str">
        <f t="shared" si="3"/>
        <v>70SAN JUAN DE BETULIA</v>
      </c>
      <c r="AO953" s="11" t="s">
        <v>2217</v>
      </c>
    </row>
    <row r="954" spans="38:41" ht="15.75" customHeight="1">
      <c r="AL954" s="11" t="s">
        <v>434</v>
      </c>
      <c r="AM954" s="11" t="s">
        <v>2218</v>
      </c>
      <c r="AN954" s="11" t="str">
        <f t="shared" si="3"/>
        <v>70SAN MARCOS</v>
      </c>
      <c r="AO954" s="11" t="s">
        <v>2219</v>
      </c>
    </row>
    <row r="955" spans="38:41" ht="15.75" customHeight="1">
      <c r="AL955" s="11" t="s">
        <v>434</v>
      </c>
      <c r="AM955" s="11" t="s">
        <v>2220</v>
      </c>
      <c r="AN955" s="11" t="str">
        <f t="shared" si="3"/>
        <v>70SAN ONOFRE</v>
      </c>
      <c r="AO955" s="11" t="s">
        <v>2221</v>
      </c>
    </row>
    <row r="956" spans="38:41" ht="15.75" customHeight="1">
      <c r="AL956" s="11" t="s">
        <v>434</v>
      </c>
      <c r="AM956" s="11" t="s">
        <v>2222</v>
      </c>
      <c r="AN956" s="11" t="str">
        <f t="shared" si="3"/>
        <v>70SAN PEDRO</v>
      </c>
      <c r="AO956" s="11" t="s">
        <v>2223</v>
      </c>
    </row>
    <row r="957" spans="38:41" ht="15.75" customHeight="1">
      <c r="AL957" s="11" t="s">
        <v>434</v>
      </c>
      <c r="AM957" s="11" t="s">
        <v>2224</v>
      </c>
      <c r="AN957" s="11" t="str">
        <f t="shared" si="3"/>
        <v>70SAN LUIS DE SINCÉ</v>
      </c>
      <c r="AO957" s="11" t="s">
        <v>2225</v>
      </c>
    </row>
    <row r="958" spans="38:41" ht="15.75" customHeight="1">
      <c r="AL958" s="11" t="s">
        <v>434</v>
      </c>
      <c r="AM958" s="11" t="s">
        <v>433</v>
      </c>
      <c r="AN958" s="11" t="str">
        <f t="shared" si="3"/>
        <v>70SUCRE</v>
      </c>
      <c r="AO958" s="11" t="s">
        <v>2226</v>
      </c>
    </row>
    <row r="959" spans="38:41" ht="15.75" customHeight="1">
      <c r="AL959" s="11" t="s">
        <v>434</v>
      </c>
      <c r="AM959" s="11" t="s">
        <v>2227</v>
      </c>
      <c r="AN959" s="11" t="str">
        <f t="shared" si="3"/>
        <v>70SANTIAGO DE TOLÚ</v>
      </c>
      <c r="AO959" s="11" t="s">
        <v>2228</v>
      </c>
    </row>
    <row r="960" spans="38:41" ht="15.75" customHeight="1">
      <c r="AL960" s="11" t="s">
        <v>434</v>
      </c>
      <c r="AM960" s="11" t="s">
        <v>2229</v>
      </c>
      <c r="AN960" s="11" t="str">
        <f t="shared" si="3"/>
        <v>70TOLÚ VIEJO</v>
      </c>
      <c r="AO960" s="11" t="s">
        <v>2230</v>
      </c>
    </row>
    <row r="961" spans="38:41" ht="15.75" customHeight="1">
      <c r="AL961" s="11" t="s">
        <v>438</v>
      </c>
      <c r="AM961" s="11" t="s">
        <v>26</v>
      </c>
      <c r="AN961" s="11" t="str">
        <f t="shared" si="3"/>
        <v>73IBAGUÉ</v>
      </c>
      <c r="AO961" s="11" t="s">
        <v>2231</v>
      </c>
    </row>
    <row r="962" spans="38:41" ht="15.75" customHeight="1">
      <c r="AL962" s="11" t="s">
        <v>438</v>
      </c>
      <c r="AM962" s="11" t="s">
        <v>2232</v>
      </c>
      <c r="AN962" s="11" t="str">
        <f t="shared" si="3"/>
        <v>73ALPUJARRA</v>
      </c>
      <c r="AO962" s="11" t="s">
        <v>2233</v>
      </c>
    </row>
    <row r="963" spans="38:41" ht="15.75" customHeight="1">
      <c r="AL963" s="11" t="s">
        <v>438</v>
      </c>
      <c r="AM963" s="11" t="s">
        <v>2234</v>
      </c>
      <c r="AN963" s="11" t="str">
        <f t="shared" si="3"/>
        <v>73ALVARADO</v>
      </c>
      <c r="AO963" s="11" t="s">
        <v>2235</v>
      </c>
    </row>
    <row r="964" spans="38:41" ht="15.75" customHeight="1">
      <c r="AL964" s="11" t="s">
        <v>438</v>
      </c>
      <c r="AM964" s="11" t="s">
        <v>2236</v>
      </c>
      <c r="AN964" s="11" t="str">
        <f t="shared" si="3"/>
        <v>73AMBALEMA</v>
      </c>
      <c r="AO964" s="11" t="s">
        <v>2237</v>
      </c>
    </row>
    <row r="965" spans="38:41" ht="15.75" customHeight="1">
      <c r="AL965" s="11" t="s">
        <v>438</v>
      </c>
      <c r="AM965" s="11" t="s">
        <v>2238</v>
      </c>
      <c r="AN965" s="11" t="str">
        <f t="shared" si="3"/>
        <v>73ANZOÁTEGUI</v>
      </c>
      <c r="AO965" s="11" t="s">
        <v>2239</v>
      </c>
    </row>
    <row r="966" spans="38:41" ht="15.75" customHeight="1">
      <c r="AL966" s="11" t="s">
        <v>438</v>
      </c>
      <c r="AM966" s="11" t="s">
        <v>2240</v>
      </c>
      <c r="AN966" s="11" t="str">
        <f t="shared" si="3"/>
        <v>73ARMERO</v>
      </c>
      <c r="AO966" s="11" t="s">
        <v>2241</v>
      </c>
    </row>
    <row r="967" spans="38:41" ht="15.75" customHeight="1">
      <c r="AL967" s="11" t="s">
        <v>438</v>
      </c>
      <c r="AM967" s="11" t="s">
        <v>2242</v>
      </c>
      <c r="AN967" s="11" t="str">
        <f t="shared" si="3"/>
        <v>73ATACO</v>
      </c>
      <c r="AO967" s="11" t="s">
        <v>2243</v>
      </c>
    </row>
    <row r="968" spans="38:41" ht="15.75" customHeight="1">
      <c r="AL968" s="11" t="s">
        <v>438</v>
      </c>
      <c r="AM968" s="11" t="s">
        <v>2244</v>
      </c>
      <c r="AN968" s="11" t="str">
        <f t="shared" si="3"/>
        <v>73CAJAMARCA</v>
      </c>
      <c r="AO968" s="11" t="s">
        <v>2245</v>
      </c>
    </row>
    <row r="969" spans="38:41" ht="15.75" customHeight="1">
      <c r="AL969" s="11" t="s">
        <v>438</v>
      </c>
      <c r="AM969" s="11" t="s">
        <v>2246</v>
      </c>
      <c r="AN969" s="11" t="str">
        <f t="shared" si="3"/>
        <v>73CARMEN DE APICALÁ</v>
      </c>
      <c r="AO969" s="11" t="s">
        <v>2247</v>
      </c>
    </row>
    <row r="970" spans="38:41" ht="15.75" customHeight="1">
      <c r="AL970" s="11" t="s">
        <v>438</v>
      </c>
      <c r="AM970" s="11" t="s">
        <v>2248</v>
      </c>
      <c r="AN970" s="11" t="str">
        <f t="shared" si="3"/>
        <v>73CASABIANCA</v>
      </c>
      <c r="AO970" s="11" t="s">
        <v>2249</v>
      </c>
    </row>
    <row r="971" spans="38:41" ht="15.75" customHeight="1">
      <c r="AL971" s="11" t="s">
        <v>438</v>
      </c>
      <c r="AM971" s="11" t="s">
        <v>2250</v>
      </c>
      <c r="AN971" s="11" t="str">
        <f t="shared" si="3"/>
        <v>73CHAPARRAL</v>
      </c>
      <c r="AO971" s="11" t="s">
        <v>2251</v>
      </c>
    </row>
    <row r="972" spans="38:41" ht="15.75" customHeight="1">
      <c r="AL972" s="11" t="s">
        <v>438</v>
      </c>
      <c r="AM972" s="11" t="s">
        <v>2252</v>
      </c>
      <c r="AN972" s="11" t="str">
        <f t="shared" si="3"/>
        <v>73COELLO</v>
      </c>
      <c r="AO972" s="11" t="s">
        <v>2253</v>
      </c>
    </row>
    <row r="973" spans="38:41" ht="15.75" customHeight="1">
      <c r="AL973" s="11" t="s">
        <v>438</v>
      </c>
      <c r="AM973" s="11" t="s">
        <v>2254</v>
      </c>
      <c r="AN973" s="11" t="str">
        <f t="shared" si="3"/>
        <v>73COYAIMA</v>
      </c>
      <c r="AO973" s="11" t="s">
        <v>2255</v>
      </c>
    </row>
    <row r="974" spans="38:41" ht="15.75" customHeight="1">
      <c r="AL974" s="11" t="s">
        <v>438</v>
      </c>
      <c r="AM974" s="11" t="s">
        <v>2256</v>
      </c>
      <c r="AN974" s="11" t="str">
        <f t="shared" si="3"/>
        <v>73CUNDAY</v>
      </c>
      <c r="AO974" s="11" t="s">
        <v>2257</v>
      </c>
    </row>
    <row r="975" spans="38:41" ht="15.75" customHeight="1">
      <c r="AL975" s="11" t="s">
        <v>438</v>
      </c>
      <c r="AM975" s="11" t="s">
        <v>2258</v>
      </c>
      <c r="AN975" s="11" t="str">
        <f t="shared" si="3"/>
        <v>73DOLORES</v>
      </c>
      <c r="AO975" s="11" t="s">
        <v>2259</v>
      </c>
    </row>
    <row r="976" spans="38:41" ht="15.75" customHeight="1">
      <c r="AL976" s="11" t="s">
        <v>438</v>
      </c>
      <c r="AM976" s="11" t="s">
        <v>2260</v>
      </c>
      <c r="AN976" s="11" t="str">
        <f t="shared" si="3"/>
        <v>73ESPINAL</v>
      </c>
      <c r="AO976" s="11" t="s">
        <v>2261</v>
      </c>
    </row>
    <row r="977" spans="38:41" ht="15.75" customHeight="1">
      <c r="AL977" s="11" t="s">
        <v>438</v>
      </c>
      <c r="AM977" s="11" t="s">
        <v>2262</v>
      </c>
      <c r="AN977" s="11" t="str">
        <f t="shared" si="3"/>
        <v>73FALAN</v>
      </c>
      <c r="AO977" s="11" t="s">
        <v>2263</v>
      </c>
    </row>
    <row r="978" spans="38:41" ht="15.75" customHeight="1">
      <c r="AL978" s="11" t="s">
        <v>438</v>
      </c>
      <c r="AM978" s="11" t="s">
        <v>2264</v>
      </c>
      <c r="AN978" s="11" t="str">
        <f t="shared" si="3"/>
        <v>73FLANDES</v>
      </c>
      <c r="AO978" s="11" t="s">
        <v>2265</v>
      </c>
    </row>
    <row r="979" spans="38:41" ht="15.75" customHeight="1">
      <c r="AL979" s="11" t="s">
        <v>438</v>
      </c>
      <c r="AM979" s="11" t="s">
        <v>2266</v>
      </c>
      <c r="AN979" s="11" t="str">
        <f t="shared" si="3"/>
        <v>73FRESNO</v>
      </c>
      <c r="AO979" s="11" t="s">
        <v>2267</v>
      </c>
    </row>
    <row r="980" spans="38:41" ht="15.75" customHeight="1">
      <c r="AL980" s="11" t="s">
        <v>438</v>
      </c>
      <c r="AM980" s="11" t="s">
        <v>2268</v>
      </c>
      <c r="AN980" s="11" t="str">
        <f t="shared" si="3"/>
        <v>73GUAMO</v>
      </c>
      <c r="AO980" s="11" t="s">
        <v>2269</v>
      </c>
    </row>
    <row r="981" spans="38:41" ht="15.75" customHeight="1">
      <c r="AL981" s="11" t="s">
        <v>438</v>
      </c>
      <c r="AM981" s="11" t="s">
        <v>2270</v>
      </c>
      <c r="AN981" s="11" t="str">
        <f t="shared" si="3"/>
        <v>73HERVEO</v>
      </c>
      <c r="AO981" s="11" t="s">
        <v>2271</v>
      </c>
    </row>
    <row r="982" spans="38:41" ht="15.75" customHeight="1">
      <c r="AL982" s="11" t="s">
        <v>438</v>
      </c>
      <c r="AM982" s="11" t="s">
        <v>2272</v>
      </c>
      <c r="AN982" s="11" t="str">
        <f t="shared" si="3"/>
        <v>73HONDA</v>
      </c>
      <c r="AO982" s="11" t="s">
        <v>2273</v>
      </c>
    </row>
    <row r="983" spans="38:41" ht="15.75" customHeight="1">
      <c r="AL983" s="11" t="s">
        <v>438</v>
      </c>
      <c r="AM983" s="11" t="s">
        <v>2274</v>
      </c>
      <c r="AN983" s="11" t="str">
        <f t="shared" si="3"/>
        <v>73ICONONZO</v>
      </c>
      <c r="AO983" s="11" t="s">
        <v>2275</v>
      </c>
    </row>
    <row r="984" spans="38:41" ht="15.75" customHeight="1">
      <c r="AL984" s="11" t="s">
        <v>438</v>
      </c>
      <c r="AM984" s="11" t="s">
        <v>2276</v>
      </c>
      <c r="AN984" s="11" t="str">
        <f t="shared" si="3"/>
        <v>73LÉRIDA</v>
      </c>
      <c r="AO984" s="11" t="s">
        <v>2277</v>
      </c>
    </row>
    <row r="985" spans="38:41" ht="15.75" customHeight="1">
      <c r="AL985" s="11" t="s">
        <v>438</v>
      </c>
      <c r="AM985" s="11" t="s">
        <v>2278</v>
      </c>
      <c r="AN985" s="11" t="str">
        <f t="shared" si="3"/>
        <v>73LÍBANO</v>
      </c>
      <c r="AO985" s="11" t="s">
        <v>2279</v>
      </c>
    </row>
    <row r="986" spans="38:41" ht="15.75" customHeight="1">
      <c r="AL986" s="11" t="s">
        <v>438</v>
      </c>
      <c r="AM986" s="11" t="s">
        <v>2280</v>
      </c>
      <c r="AN986" s="11" t="str">
        <f t="shared" si="3"/>
        <v>73SAN SEBASTIÁN DE MARIQUITA</v>
      </c>
      <c r="AO986" s="11" t="s">
        <v>2281</v>
      </c>
    </row>
    <row r="987" spans="38:41" ht="15.75" customHeight="1">
      <c r="AL987" s="11" t="s">
        <v>438</v>
      </c>
      <c r="AM987" s="11" t="s">
        <v>2282</v>
      </c>
      <c r="AN987" s="11" t="str">
        <f t="shared" si="3"/>
        <v>73MELGAR</v>
      </c>
      <c r="AO987" s="11" t="s">
        <v>2283</v>
      </c>
    </row>
    <row r="988" spans="38:41" ht="15.75" customHeight="1">
      <c r="AL988" s="11" t="s">
        <v>438</v>
      </c>
      <c r="AM988" s="11" t="s">
        <v>2284</v>
      </c>
      <c r="AN988" s="11" t="str">
        <f t="shared" si="3"/>
        <v>73MURILLO</v>
      </c>
      <c r="AO988" s="11" t="s">
        <v>2285</v>
      </c>
    </row>
    <row r="989" spans="38:41" ht="15.75" customHeight="1">
      <c r="AL989" s="11" t="s">
        <v>438</v>
      </c>
      <c r="AM989" s="11" t="s">
        <v>2286</v>
      </c>
      <c r="AN989" s="11" t="str">
        <f t="shared" si="3"/>
        <v>73NATAGAIMA</v>
      </c>
      <c r="AO989" s="11" t="s">
        <v>2287</v>
      </c>
    </row>
    <row r="990" spans="38:41" ht="15.75" customHeight="1">
      <c r="AL990" s="11" t="s">
        <v>438</v>
      </c>
      <c r="AM990" s="11" t="s">
        <v>2288</v>
      </c>
      <c r="AN990" s="11" t="str">
        <f t="shared" si="3"/>
        <v>73ORTEGA</v>
      </c>
      <c r="AO990" s="11" t="s">
        <v>2289</v>
      </c>
    </row>
    <row r="991" spans="38:41" ht="15.75" customHeight="1">
      <c r="AL991" s="11" t="s">
        <v>438</v>
      </c>
      <c r="AM991" s="11" t="s">
        <v>2290</v>
      </c>
      <c r="AN991" s="11" t="str">
        <f t="shared" si="3"/>
        <v>73PALOCABILDO</v>
      </c>
      <c r="AO991" s="11" t="s">
        <v>2291</v>
      </c>
    </row>
    <row r="992" spans="38:41" ht="15.75" customHeight="1">
      <c r="AL992" s="11" t="s">
        <v>438</v>
      </c>
      <c r="AM992" s="11" t="s">
        <v>2292</v>
      </c>
      <c r="AN992" s="11" t="str">
        <f t="shared" si="3"/>
        <v>73PIEDRAS</v>
      </c>
      <c r="AO992" s="11" t="s">
        <v>2293</v>
      </c>
    </row>
    <row r="993" spans="38:41" ht="15.75" customHeight="1">
      <c r="AL993" s="11" t="s">
        <v>438</v>
      </c>
      <c r="AM993" s="11" t="s">
        <v>2294</v>
      </c>
      <c r="AN993" s="11" t="str">
        <f t="shared" si="3"/>
        <v>73PLANADAS</v>
      </c>
      <c r="AO993" s="11" t="s">
        <v>2295</v>
      </c>
    </row>
    <row r="994" spans="38:41" ht="15.75" customHeight="1">
      <c r="AL994" s="11" t="s">
        <v>438</v>
      </c>
      <c r="AM994" s="11" t="s">
        <v>2296</v>
      </c>
      <c r="AN994" s="11" t="str">
        <f t="shared" si="3"/>
        <v>73PRADO</v>
      </c>
      <c r="AO994" s="11" t="s">
        <v>2297</v>
      </c>
    </row>
    <row r="995" spans="38:41" ht="15.75" customHeight="1">
      <c r="AL995" s="11" t="s">
        <v>438</v>
      </c>
      <c r="AM995" s="11" t="s">
        <v>2298</v>
      </c>
      <c r="AN995" s="11" t="str">
        <f t="shared" si="3"/>
        <v>73PURIFICACIÓN</v>
      </c>
      <c r="AO995" s="11" t="s">
        <v>2299</v>
      </c>
    </row>
    <row r="996" spans="38:41" ht="15.75" customHeight="1">
      <c r="AL996" s="11" t="s">
        <v>438</v>
      </c>
      <c r="AM996" s="11" t="s">
        <v>2300</v>
      </c>
      <c r="AN996" s="11" t="str">
        <f t="shared" si="3"/>
        <v>73RIOBLANCO</v>
      </c>
      <c r="AO996" s="11" t="s">
        <v>2301</v>
      </c>
    </row>
    <row r="997" spans="38:41" ht="15.75" customHeight="1">
      <c r="AL997" s="11" t="s">
        <v>438</v>
      </c>
      <c r="AM997" s="11" t="s">
        <v>2302</v>
      </c>
      <c r="AN997" s="11" t="str">
        <f t="shared" si="3"/>
        <v>73RONCESVALLES</v>
      </c>
      <c r="AO997" s="11" t="s">
        <v>2303</v>
      </c>
    </row>
    <row r="998" spans="38:41" ht="15.75" customHeight="1">
      <c r="AL998" s="11" t="s">
        <v>438</v>
      </c>
      <c r="AM998" s="11" t="s">
        <v>2304</v>
      </c>
      <c r="AN998" s="11" t="str">
        <f t="shared" si="3"/>
        <v>73ROVIRA</v>
      </c>
      <c r="AO998" s="11" t="s">
        <v>2305</v>
      </c>
    </row>
    <row r="999" spans="38:41" ht="15.75" customHeight="1">
      <c r="AL999" s="11" t="s">
        <v>438</v>
      </c>
      <c r="AM999" s="11" t="s">
        <v>2306</v>
      </c>
      <c r="AN999" s="11" t="str">
        <f t="shared" si="3"/>
        <v>73SALDAÑA</v>
      </c>
      <c r="AO999" s="11" t="s">
        <v>2307</v>
      </c>
    </row>
    <row r="1000" spans="38:41" ht="15.75" customHeight="1">
      <c r="AL1000" s="11" t="s">
        <v>438</v>
      </c>
      <c r="AM1000" s="11" t="s">
        <v>2308</v>
      </c>
      <c r="AN1000" s="11" t="str">
        <f t="shared" si="3"/>
        <v>73SAN ANTONIO</v>
      </c>
      <c r="AO1000" s="11" t="s">
        <v>2309</v>
      </c>
    </row>
    <row r="1001" spans="38:41" ht="15.75" customHeight="1">
      <c r="AL1001" s="11" t="s">
        <v>438</v>
      </c>
      <c r="AM1001" s="11" t="s">
        <v>574</v>
      </c>
      <c r="AN1001" s="11" t="str">
        <f t="shared" si="3"/>
        <v>73SAN LUIS</v>
      </c>
      <c r="AO1001" s="11" t="s">
        <v>2310</v>
      </c>
    </row>
    <row r="1002" spans="38:41" ht="15.75" customHeight="1">
      <c r="AL1002" s="11" t="s">
        <v>438</v>
      </c>
      <c r="AM1002" s="11" t="s">
        <v>2311</v>
      </c>
      <c r="AN1002" s="11" t="str">
        <f t="shared" si="3"/>
        <v>73SANTA ISABEL</v>
      </c>
      <c r="AO1002" s="11" t="s">
        <v>2312</v>
      </c>
    </row>
    <row r="1003" spans="38:41" ht="15.75" customHeight="1">
      <c r="AL1003" s="11" t="s">
        <v>438</v>
      </c>
      <c r="AM1003" s="11" t="s">
        <v>1162</v>
      </c>
      <c r="AN1003" s="11" t="str">
        <f t="shared" si="3"/>
        <v>73SUÁREZ</v>
      </c>
      <c r="AO1003" s="11" t="s">
        <v>2313</v>
      </c>
    </row>
    <row r="1004" spans="38:41" ht="15.75" customHeight="1">
      <c r="AL1004" s="11" t="s">
        <v>438</v>
      </c>
      <c r="AM1004" s="11" t="s">
        <v>2314</v>
      </c>
      <c r="AN1004" s="11" t="str">
        <f t="shared" si="3"/>
        <v>73VALLE DE SAN JUAN</v>
      </c>
      <c r="AO1004" s="11" t="s">
        <v>2315</v>
      </c>
    </row>
    <row r="1005" spans="38:41" ht="15.75" customHeight="1">
      <c r="AL1005" s="11" t="s">
        <v>438</v>
      </c>
      <c r="AM1005" s="11" t="s">
        <v>2316</v>
      </c>
      <c r="AN1005" s="11" t="str">
        <f t="shared" si="3"/>
        <v>73VENADILLO</v>
      </c>
      <c r="AO1005" s="11" t="s">
        <v>2317</v>
      </c>
    </row>
    <row r="1006" spans="38:41" ht="15.75" customHeight="1">
      <c r="AL1006" s="11" t="s">
        <v>438</v>
      </c>
      <c r="AM1006" s="11" t="s">
        <v>2318</v>
      </c>
      <c r="AN1006" s="11" t="str">
        <f t="shared" si="3"/>
        <v>73VILLAHERMOSA</v>
      </c>
      <c r="AO1006" s="11" t="s">
        <v>2319</v>
      </c>
    </row>
    <row r="1007" spans="38:41" ht="15.75" customHeight="1">
      <c r="AL1007" s="11" t="s">
        <v>438</v>
      </c>
      <c r="AM1007" s="11" t="s">
        <v>2320</v>
      </c>
      <c r="AN1007" s="11" t="str">
        <f t="shared" si="3"/>
        <v>73VILLARRICA</v>
      </c>
      <c r="AO1007" s="11" t="s">
        <v>2321</v>
      </c>
    </row>
    <row r="1008" spans="38:41" ht="15.75" customHeight="1">
      <c r="AL1008" s="11" t="s">
        <v>443</v>
      </c>
      <c r="AM1008" s="11" t="s">
        <v>2322</v>
      </c>
      <c r="AN1008" s="11" t="str">
        <f t="shared" si="3"/>
        <v>76CALI</v>
      </c>
      <c r="AO1008" s="11" t="s">
        <v>2323</v>
      </c>
    </row>
    <row r="1009" spans="38:41" ht="15.75" customHeight="1">
      <c r="AL1009" s="11" t="s">
        <v>443</v>
      </c>
      <c r="AM1009" s="11" t="s">
        <v>2324</v>
      </c>
      <c r="AN1009" s="11" t="str">
        <f t="shared" si="3"/>
        <v>76ALCALÁ</v>
      </c>
      <c r="AO1009" s="11" t="s">
        <v>2325</v>
      </c>
    </row>
    <row r="1010" spans="38:41" ht="15.75" customHeight="1">
      <c r="AL1010" s="11" t="s">
        <v>443</v>
      </c>
      <c r="AM1010" s="11" t="s">
        <v>2326</v>
      </c>
      <c r="AN1010" s="11" t="str">
        <f t="shared" si="3"/>
        <v>76ANDALUCÍA</v>
      </c>
      <c r="AO1010" s="11" t="s">
        <v>2327</v>
      </c>
    </row>
    <row r="1011" spans="38:41" ht="15.75" customHeight="1">
      <c r="AL1011" s="11" t="s">
        <v>443</v>
      </c>
      <c r="AM1011" s="11" t="s">
        <v>2328</v>
      </c>
      <c r="AN1011" s="11" t="str">
        <f t="shared" si="3"/>
        <v>76ANSERMANUEVO</v>
      </c>
      <c r="AO1011" s="11" t="s">
        <v>2329</v>
      </c>
    </row>
    <row r="1012" spans="38:41" ht="15.75" customHeight="1">
      <c r="AL1012" s="11" t="s">
        <v>443</v>
      </c>
      <c r="AM1012" s="11" t="s">
        <v>363</v>
      </c>
      <c r="AN1012" s="11" t="str">
        <f t="shared" si="3"/>
        <v>76ARGELIA</v>
      </c>
      <c r="AO1012" s="11" t="s">
        <v>2330</v>
      </c>
    </row>
    <row r="1013" spans="38:41" ht="15.75" customHeight="1">
      <c r="AL1013" s="11" t="s">
        <v>443</v>
      </c>
      <c r="AM1013" s="11" t="s">
        <v>305</v>
      </c>
      <c r="AN1013" s="11" t="str">
        <f t="shared" si="3"/>
        <v>76BOLÍVAR</v>
      </c>
      <c r="AO1013" s="11" t="s">
        <v>2331</v>
      </c>
    </row>
    <row r="1014" spans="38:41" ht="15.75" customHeight="1">
      <c r="AL1014" s="11" t="s">
        <v>443</v>
      </c>
      <c r="AM1014" s="11" t="s">
        <v>2332</v>
      </c>
      <c r="AN1014" s="11" t="str">
        <f t="shared" si="3"/>
        <v>76BUENAVENTURA</v>
      </c>
      <c r="AO1014" s="11" t="s">
        <v>2333</v>
      </c>
    </row>
    <row r="1015" spans="38:41" ht="15.75" customHeight="1">
      <c r="AL1015" s="11" t="s">
        <v>443</v>
      </c>
      <c r="AM1015" s="11" t="s">
        <v>2334</v>
      </c>
      <c r="AN1015" s="11" t="str">
        <f t="shared" si="3"/>
        <v>76GUADALAJARA DE BUGA</v>
      </c>
      <c r="AO1015" s="11" t="s">
        <v>2335</v>
      </c>
    </row>
    <row r="1016" spans="38:41" ht="15.75" customHeight="1">
      <c r="AL1016" s="11" t="s">
        <v>443</v>
      </c>
      <c r="AM1016" s="11" t="s">
        <v>2336</v>
      </c>
      <c r="AN1016" s="11" t="str">
        <f t="shared" si="3"/>
        <v>76BUGALAGRANDE</v>
      </c>
      <c r="AO1016" s="11" t="s">
        <v>2337</v>
      </c>
    </row>
    <row r="1017" spans="38:41" ht="15.75" customHeight="1">
      <c r="AL1017" s="11" t="s">
        <v>443</v>
      </c>
      <c r="AM1017" s="11" t="s">
        <v>2338</v>
      </c>
      <c r="AN1017" s="11" t="str">
        <f t="shared" si="3"/>
        <v>76CAICEDONIA</v>
      </c>
      <c r="AO1017" s="11" t="s">
        <v>2339</v>
      </c>
    </row>
    <row r="1018" spans="38:41" ht="15.75" customHeight="1">
      <c r="AL1018" s="11" t="s">
        <v>443</v>
      </c>
      <c r="AM1018" s="11" t="s">
        <v>2340</v>
      </c>
      <c r="AN1018" s="11" t="str">
        <f t="shared" si="3"/>
        <v>76CALIMA</v>
      </c>
      <c r="AO1018" s="11" t="s">
        <v>2341</v>
      </c>
    </row>
    <row r="1019" spans="38:41" ht="15.75" customHeight="1">
      <c r="AL1019" s="11" t="s">
        <v>443</v>
      </c>
      <c r="AM1019" s="11" t="s">
        <v>642</v>
      </c>
      <c r="AN1019" s="11" t="str">
        <f t="shared" si="3"/>
        <v>76CANDELARIA</v>
      </c>
      <c r="AO1019" s="11" t="s">
        <v>2342</v>
      </c>
    </row>
    <row r="1020" spans="38:41" ht="15.75" customHeight="1">
      <c r="AL1020" s="11" t="s">
        <v>443</v>
      </c>
      <c r="AM1020" s="11" t="s">
        <v>2343</v>
      </c>
      <c r="AN1020" s="11" t="str">
        <f t="shared" si="3"/>
        <v>76CARTAGO</v>
      </c>
      <c r="AO1020" s="11" t="s">
        <v>2344</v>
      </c>
    </row>
    <row r="1021" spans="38:41" ht="15.75" customHeight="1">
      <c r="AL1021" s="11" t="s">
        <v>443</v>
      </c>
      <c r="AM1021" s="11" t="s">
        <v>2345</v>
      </c>
      <c r="AN1021" s="11" t="str">
        <f t="shared" si="3"/>
        <v>76DAGUA</v>
      </c>
      <c r="AO1021" s="11" t="s">
        <v>2346</v>
      </c>
    </row>
    <row r="1022" spans="38:41" ht="15.75" customHeight="1">
      <c r="AL1022" s="11" t="s">
        <v>443</v>
      </c>
      <c r="AM1022" s="11" t="s">
        <v>2347</v>
      </c>
      <c r="AN1022" s="11" t="str">
        <f t="shared" si="3"/>
        <v>76EL ÁGUILA</v>
      </c>
      <c r="AO1022" s="11" t="s">
        <v>2348</v>
      </c>
    </row>
    <row r="1023" spans="38:41" ht="15.75" customHeight="1">
      <c r="AL1023" s="11" t="s">
        <v>443</v>
      </c>
      <c r="AM1023" s="11" t="s">
        <v>2349</v>
      </c>
      <c r="AN1023" s="11" t="str">
        <f t="shared" si="3"/>
        <v>76EL CAIRO</v>
      </c>
      <c r="AO1023" s="11" t="s">
        <v>2350</v>
      </c>
    </row>
    <row r="1024" spans="38:41" ht="15.75" customHeight="1">
      <c r="AL1024" s="11" t="s">
        <v>443</v>
      </c>
      <c r="AM1024" s="11" t="s">
        <v>2351</v>
      </c>
      <c r="AN1024" s="11" t="str">
        <f t="shared" si="3"/>
        <v>76EL CERRITO</v>
      </c>
      <c r="AO1024" s="11" t="s">
        <v>2352</v>
      </c>
    </row>
    <row r="1025" spans="38:41" ht="15.75" customHeight="1">
      <c r="AL1025" s="11" t="s">
        <v>443</v>
      </c>
      <c r="AM1025" s="11" t="s">
        <v>2353</v>
      </c>
      <c r="AN1025" s="11" t="str">
        <f t="shared" si="3"/>
        <v>76EL DOVIO</v>
      </c>
      <c r="AO1025" s="11" t="s">
        <v>2354</v>
      </c>
    </row>
    <row r="1026" spans="38:41" ht="15.75" customHeight="1">
      <c r="AL1026" s="11" t="s">
        <v>443</v>
      </c>
      <c r="AM1026" s="11" t="s">
        <v>2355</v>
      </c>
      <c r="AN1026" s="11" t="str">
        <f t="shared" si="3"/>
        <v>76FLORIDA</v>
      </c>
      <c r="AO1026" s="11" t="s">
        <v>2356</v>
      </c>
    </row>
    <row r="1027" spans="38:41" ht="15.75" customHeight="1">
      <c r="AL1027" s="11" t="s">
        <v>443</v>
      </c>
      <c r="AM1027" s="11" t="s">
        <v>2357</v>
      </c>
      <c r="AN1027" s="11" t="str">
        <f t="shared" si="3"/>
        <v>76GINEBRA</v>
      </c>
      <c r="AO1027" s="11" t="s">
        <v>2358</v>
      </c>
    </row>
    <row r="1028" spans="38:41" ht="15.75" customHeight="1">
      <c r="AL1028" s="11" t="s">
        <v>443</v>
      </c>
      <c r="AM1028" s="11" t="s">
        <v>2359</v>
      </c>
      <c r="AN1028" s="11" t="str">
        <f t="shared" si="3"/>
        <v>76GUACARÍ</v>
      </c>
      <c r="AO1028" s="11" t="s">
        <v>2360</v>
      </c>
    </row>
    <row r="1029" spans="38:41" ht="15.75" customHeight="1">
      <c r="AL1029" s="11" t="s">
        <v>443</v>
      </c>
      <c r="AM1029" s="11" t="s">
        <v>2361</v>
      </c>
      <c r="AN1029" s="11" t="str">
        <f t="shared" si="3"/>
        <v>76JAMUNDÍ</v>
      </c>
      <c r="AO1029" s="11" t="s">
        <v>2362</v>
      </c>
    </row>
    <row r="1030" spans="38:41" ht="15.75" customHeight="1">
      <c r="AL1030" s="11" t="s">
        <v>443</v>
      </c>
      <c r="AM1030" s="11" t="s">
        <v>2363</v>
      </c>
      <c r="AN1030" s="11" t="str">
        <f t="shared" si="3"/>
        <v>76LA CUMBRE</v>
      </c>
      <c r="AO1030" s="11" t="s">
        <v>2364</v>
      </c>
    </row>
    <row r="1031" spans="38:41" ht="15.75" customHeight="1">
      <c r="AL1031" s="11" t="s">
        <v>443</v>
      </c>
      <c r="AM1031" s="11" t="s">
        <v>518</v>
      </c>
      <c r="AN1031" s="11" t="str">
        <f t="shared" si="3"/>
        <v>76LA UNIÓN</v>
      </c>
      <c r="AO1031" s="11" t="s">
        <v>2365</v>
      </c>
    </row>
    <row r="1032" spans="38:41" ht="15.75" customHeight="1">
      <c r="AL1032" s="11" t="s">
        <v>443</v>
      </c>
      <c r="AM1032" s="11" t="s">
        <v>864</v>
      </c>
      <c r="AN1032" s="11" t="str">
        <f t="shared" si="3"/>
        <v>76LA VICTORIA</v>
      </c>
      <c r="AO1032" s="11" t="s">
        <v>2366</v>
      </c>
    </row>
    <row r="1033" spans="38:41" ht="15.75" customHeight="1">
      <c r="AL1033" s="11" t="s">
        <v>443</v>
      </c>
      <c r="AM1033" s="11" t="s">
        <v>2367</v>
      </c>
      <c r="AN1033" s="11" t="str">
        <f t="shared" si="3"/>
        <v>76OBANDO</v>
      </c>
      <c r="AO1033" s="11" t="s">
        <v>2368</v>
      </c>
    </row>
    <row r="1034" spans="38:41" ht="15.75" customHeight="1">
      <c r="AL1034" s="11" t="s">
        <v>443</v>
      </c>
      <c r="AM1034" s="11" t="s">
        <v>2369</v>
      </c>
      <c r="AN1034" s="11" t="str">
        <f t="shared" si="3"/>
        <v>76PALMIRA</v>
      </c>
      <c r="AO1034" s="11" t="s">
        <v>2370</v>
      </c>
    </row>
    <row r="1035" spans="38:41" ht="15.75" customHeight="1">
      <c r="AL1035" s="11" t="s">
        <v>443</v>
      </c>
      <c r="AM1035" s="11" t="s">
        <v>2371</v>
      </c>
      <c r="AN1035" s="11" t="str">
        <f t="shared" si="3"/>
        <v>76PRADERA</v>
      </c>
      <c r="AO1035" s="11" t="s">
        <v>2372</v>
      </c>
    </row>
    <row r="1036" spans="38:41" ht="15.75" customHeight="1">
      <c r="AL1036" s="11" t="s">
        <v>443</v>
      </c>
      <c r="AM1036" s="11" t="s">
        <v>1767</v>
      </c>
      <c r="AN1036" s="11" t="str">
        <f t="shared" si="3"/>
        <v>76RESTREPO</v>
      </c>
      <c r="AO1036" s="11" t="s">
        <v>2373</v>
      </c>
    </row>
    <row r="1037" spans="38:41" ht="15.75" customHeight="1">
      <c r="AL1037" s="11" t="s">
        <v>443</v>
      </c>
      <c r="AM1037" s="11" t="s">
        <v>2374</v>
      </c>
      <c r="AN1037" s="11" t="str">
        <f t="shared" si="3"/>
        <v>76RIOFRÍO</v>
      </c>
      <c r="AO1037" s="11" t="s">
        <v>2375</v>
      </c>
    </row>
    <row r="1038" spans="38:41" ht="15.75" customHeight="1">
      <c r="AL1038" s="11" t="s">
        <v>443</v>
      </c>
      <c r="AM1038" s="11" t="s">
        <v>2376</v>
      </c>
      <c r="AN1038" s="11" t="str">
        <f t="shared" si="3"/>
        <v>76ROLDANILLO</v>
      </c>
      <c r="AO1038" s="11" t="s">
        <v>2377</v>
      </c>
    </row>
    <row r="1039" spans="38:41" ht="15.75" customHeight="1">
      <c r="AL1039" s="11" t="s">
        <v>443</v>
      </c>
      <c r="AM1039" s="11" t="s">
        <v>2222</v>
      </c>
      <c r="AN1039" s="11" t="str">
        <f t="shared" si="3"/>
        <v>76SAN PEDRO</v>
      </c>
      <c r="AO1039" s="11" t="s">
        <v>2378</v>
      </c>
    </row>
    <row r="1040" spans="38:41" ht="15.75" customHeight="1">
      <c r="AL1040" s="11" t="s">
        <v>443</v>
      </c>
      <c r="AM1040" s="11" t="s">
        <v>2379</v>
      </c>
      <c r="AN1040" s="11" t="str">
        <f t="shared" si="3"/>
        <v>76SEVILLA</v>
      </c>
      <c r="AO1040" s="11" t="s">
        <v>2380</v>
      </c>
    </row>
    <row r="1041" spans="38:41" ht="15.75" customHeight="1">
      <c r="AL1041" s="11" t="s">
        <v>443</v>
      </c>
      <c r="AM1041" s="11" t="s">
        <v>2381</v>
      </c>
      <c r="AN1041" s="11" t="str">
        <f t="shared" si="3"/>
        <v>76TORO</v>
      </c>
      <c r="AO1041" s="11" t="s">
        <v>2382</v>
      </c>
    </row>
    <row r="1042" spans="38:41" ht="15.75" customHeight="1">
      <c r="AL1042" s="11" t="s">
        <v>443</v>
      </c>
      <c r="AM1042" s="11" t="s">
        <v>128</v>
      </c>
      <c r="AN1042" s="11" t="str">
        <f t="shared" si="3"/>
        <v>76TRUJILLO</v>
      </c>
      <c r="AO1042" s="11" t="s">
        <v>2383</v>
      </c>
    </row>
    <row r="1043" spans="38:41" ht="15.75" customHeight="1">
      <c r="AL1043" s="11" t="s">
        <v>443</v>
      </c>
      <c r="AM1043" s="11" t="s">
        <v>2384</v>
      </c>
      <c r="AN1043" s="11" t="str">
        <f t="shared" si="3"/>
        <v>76TULUÁ</v>
      </c>
      <c r="AO1043" s="11" t="s">
        <v>2385</v>
      </c>
    </row>
    <row r="1044" spans="38:41" ht="15.75" customHeight="1">
      <c r="AL1044" s="11" t="s">
        <v>443</v>
      </c>
      <c r="AM1044" s="11" t="s">
        <v>2386</v>
      </c>
      <c r="AN1044" s="11" t="str">
        <f t="shared" si="3"/>
        <v>76ULLOA</v>
      </c>
      <c r="AO1044" s="11" t="s">
        <v>2387</v>
      </c>
    </row>
    <row r="1045" spans="38:41" ht="15.75" customHeight="1">
      <c r="AL1045" s="11" t="s">
        <v>443</v>
      </c>
      <c r="AM1045" s="11" t="s">
        <v>2388</v>
      </c>
      <c r="AN1045" s="11" t="str">
        <f t="shared" si="3"/>
        <v>76VERSALLES</v>
      </c>
      <c r="AO1045" s="11" t="s">
        <v>2389</v>
      </c>
    </row>
    <row r="1046" spans="38:41" ht="15.75" customHeight="1">
      <c r="AL1046" s="11" t="s">
        <v>443</v>
      </c>
      <c r="AM1046" s="11" t="s">
        <v>2390</v>
      </c>
      <c r="AN1046" s="11" t="str">
        <f t="shared" si="3"/>
        <v>76VIJES</v>
      </c>
      <c r="AO1046" s="11" t="s">
        <v>2391</v>
      </c>
    </row>
    <row r="1047" spans="38:41" ht="15.75" customHeight="1">
      <c r="AL1047" s="11" t="s">
        <v>443</v>
      </c>
      <c r="AM1047" s="11" t="s">
        <v>2392</v>
      </c>
      <c r="AN1047" s="11" t="str">
        <f t="shared" si="3"/>
        <v>76YOTOCO</v>
      </c>
      <c r="AO1047" s="11" t="s">
        <v>2393</v>
      </c>
    </row>
    <row r="1048" spans="38:41" ht="15.75" customHeight="1">
      <c r="AL1048" s="11" t="s">
        <v>443</v>
      </c>
      <c r="AM1048" s="11" t="s">
        <v>2394</v>
      </c>
      <c r="AN1048" s="11" t="str">
        <f t="shared" si="3"/>
        <v>76YUMBO</v>
      </c>
      <c r="AO1048" s="11" t="s">
        <v>2395</v>
      </c>
    </row>
    <row r="1049" spans="38:41" ht="15.75" customHeight="1">
      <c r="AL1049" s="11" t="s">
        <v>443</v>
      </c>
      <c r="AM1049" s="11" t="s">
        <v>2396</v>
      </c>
      <c r="AN1049" s="11" t="str">
        <f t="shared" si="3"/>
        <v>76ZARZAL</v>
      </c>
      <c r="AO1049" s="11" t="s">
        <v>2397</v>
      </c>
    </row>
    <row r="1050" spans="38:41" ht="15.75" customHeight="1">
      <c r="AL1050" s="11" t="s">
        <v>259</v>
      </c>
      <c r="AM1050" s="11" t="s">
        <v>258</v>
      </c>
      <c r="AN1050" s="11" t="str">
        <f t="shared" si="3"/>
        <v>81ARAUCA</v>
      </c>
      <c r="AO1050" s="11" t="s">
        <v>2398</v>
      </c>
    </row>
    <row r="1051" spans="38:41" ht="15.75" customHeight="1">
      <c r="AL1051" s="11" t="s">
        <v>259</v>
      </c>
      <c r="AM1051" s="11" t="s">
        <v>2399</v>
      </c>
      <c r="AN1051" s="11" t="str">
        <f t="shared" si="3"/>
        <v>81ARAUQUITA</v>
      </c>
      <c r="AO1051" s="11" t="s">
        <v>2400</v>
      </c>
    </row>
    <row r="1052" spans="38:41" ht="15.75" customHeight="1">
      <c r="AL1052" s="11" t="s">
        <v>259</v>
      </c>
      <c r="AM1052" s="11" t="s">
        <v>2401</v>
      </c>
      <c r="AN1052" s="11" t="str">
        <f t="shared" si="3"/>
        <v>81CRAVO NORTE</v>
      </c>
      <c r="AO1052" s="11" t="s">
        <v>2402</v>
      </c>
    </row>
    <row r="1053" spans="38:41" ht="15.75" customHeight="1">
      <c r="AL1053" s="11" t="s">
        <v>259</v>
      </c>
      <c r="AM1053" s="11" t="s">
        <v>2403</v>
      </c>
      <c r="AN1053" s="11" t="str">
        <f t="shared" si="3"/>
        <v>81FORTUL</v>
      </c>
      <c r="AO1053" s="11" t="s">
        <v>2404</v>
      </c>
    </row>
    <row r="1054" spans="38:41" ht="15.75" customHeight="1">
      <c r="AL1054" s="11" t="s">
        <v>259</v>
      </c>
      <c r="AM1054" s="11" t="s">
        <v>2405</v>
      </c>
      <c r="AN1054" s="11" t="str">
        <f t="shared" si="3"/>
        <v>81PUERTO RONDÓN</v>
      </c>
      <c r="AO1054" s="11" t="s">
        <v>2406</v>
      </c>
    </row>
    <row r="1055" spans="38:41" ht="15.75" customHeight="1">
      <c r="AL1055" s="11" t="s">
        <v>259</v>
      </c>
      <c r="AM1055" s="11" t="s">
        <v>2407</v>
      </c>
      <c r="AN1055" s="11" t="str">
        <f t="shared" si="3"/>
        <v>81SARAVENA</v>
      </c>
      <c r="AO1055" s="11" t="s">
        <v>2408</v>
      </c>
    </row>
    <row r="1056" spans="38:41" ht="15.75" customHeight="1">
      <c r="AL1056" s="11" t="s">
        <v>259</v>
      </c>
      <c r="AM1056" s="11" t="s">
        <v>2409</v>
      </c>
      <c r="AN1056" s="11" t="str">
        <f t="shared" si="3"/>
        <v>81TAME</v>
      </c>
      <c r="AO1056" s="11" t="s">
        <v>2410</v>
      </c>
    </row>
    <row r="1057" spans="38:41" ht="15.75" customHeight="1">
      <c r="AL1057" s="11" t="s">
        <v>338</v>
      </c>
      <c r="AM1057" s="11" t="s">
        <v>2411</v>
      </c>
      <c r="AN1057" s="11" t="str">
        <f t="shared" si="3"/>
        <v>85YOPAL</v>
      </c>
      <c r="AO1057" s="11" t="s">
        <v>2412</v>
      </c>
    </row>
    <row r="1058" spans="38:41" ht="15.75" customHeight="1">
      <c r="AL1058" s="11" t="s">
        <v>338</v>
      </c>
      <c r="AM1058" s="11" t="s">
        <v>2413</v>
      </c>
      <c r="AN1058" s="11" t="str">
        <f t="shared" si="3"/>
        <v>85AGUAZUL</v>
      </c>
      <c r="AO1058" s="11" t="s">
        <v>2414</v>
      </c>
    </row>
    <row r="1059" spans="38:41" ht="15.75" customHeight="1">
      <c r="AL1059" s="11" t="s">
        <v>338</v>
      </c>
      <c r="AM1059" s="11" t="s">
        <v>2415</v>
      </c>
      <c r="AN1059" s="11" t="str">
        <f t="shared" si="3"/>
        <v>85CHAMEZA</v>
      </c>
      <c r="AO1059" s="11" t="s">
        <v>2416</v>
      </c>
    </row>
    <row r="1060" spans="38:41" ht="15.75" customHeight="1">
      <c r="AL1060" s="11" t="s">
        <v>338</v>
      </c>
      <c r="AM1060" s="11" t="s">
        <v>2417</v>
      </c>
      <c r="AN1060" s="11" t="str">
        <f t="shared" si="3"/>
        <v>85HATO COROZAL</v>
      </c>
      <c r="AO1060" s="11" t="s">
        <v>2418</v>
      </c>
    </row>
    <row r="1061" spans="38:41" ht="15.75" customHeight="1">
      <c r="AL1061" s="11" t="s">
        <v>338</v>
      </c>
      <c r="AM1061" s="11" t="s">
        <v>2419</v>
      </c>
      <c r="AN1061" s="11" t="str">
        <f t="shared" si="3"/>
        <v>85LA SALINA</v>
      </c>
      <c r="AO1061" s="11" t="s">
        <v>2420</v>
      </c>
    </row>
    <row r="1062" spans="38:41" ht="15.75" customHeight="1">
      <c r="AL1062" s="11" t="s">
        <v>338</v>
      </c>
      <c r="AM1062" s="11" t="s">
        <v>2421</v>
      </c>
      <c r="AN1062" s="11" t="str">
        <f t="shared" si="3"/>
        <v>85MANÍ</v>
      </c>
      <c r="AO1062" s="11" t="s">
        <v>2422</v>
      </c>
    </row>
    <row r="1063" spans="38:41" ht="15.75" customHeight="1">
      <c r="AL1063" s="11" t="s">
        <v>338</v>
      </c>
      <c r="AM1063" s="11" t="s">
        <v>2423</v>
      </c>
      <c r="AN1063" s="11" t="str">
        <f t="shared" si="3"/>
        <v>85MONTERREY</v>
      </c>
      <c r="AO1063" s="11" t="s">
        <v>2424</v>
      </c>
    </row>
    <row r="1064" spans="38:41" ht="15.75" customHeight="1">
      <c r="AL1064" s="11" t="s">
        <v>338</v>
      </c>
      <c r="AM1064" s="11" t="s">
        <v>2425</v>
      </c>
      <c r="AN1064" s="11" t="str">
        <f t="shared" si="3"/>
        <v>85NUNCHÍA</v>
      </c>
      <c r="AO1064" s="11" t="s">
        <v>2426</v>
      </c>
    </row>
    <row r="1065" spans="38:41" ht="15.75" customHeight="1">
      <c r="AL1065" s="11" t="s">
        <v>338</v>
      </c>
      <c r="AM1065" s="11" t="s">
        <v>2427</v>
      </c>
      <c r="AN1065" s="11" t="str">
        <f t="shared" si="3"/>
        <v>85OROCUÉ</v>
      </c>
      <c r="AO1065" s="11" t="s">
        <v>2428</v>
      </c>
    </row>
    <row r="1066" spans="38:41" ht="15.75" customHeight="1">
      <c r="AL1066" s="11" t="s">
        <v>338</v>
      </c>
      <c r="AM1066" s="11" t="s">
        <v>2429</v>
      </c>
      <c r="AN1066" s="11" t="str">
        <f t="shared" si="3"/>
        <v>85PAZ DE ARIPORO</v>
      </c>
      <c r="AO1066" s="11" t="s">
        <v>2430</v>
      </c>
    </row>
    <row r="1067" spans="38:41" ht="15.75" customHeight="1">
      <c r="AL1067" s="11" t="s">
        <v>338</v>
      </c>
      <c r="AM1067" s="11" t="s">
        <v>2431</v>
      </c>
      <c r="AN1067" s="11" t="str">
        <f t="shared" si="3"/>
        <v>85PORE</v>
      </c>
      <c r="AO1067" s="11" t="s">
        <v>2432</v>
      </c>
    </row>
    <row r="1068" spans="38:41" ht="15.75" customHeight="1">
      <c r="AL1068" s="11" t="s">
        <v>338</v>
      </c>
      <c r="AM1068" s="11" t="s">
        <v>2433</v>
      </c>
      <c r="AN1068" s="11" t="str">
        <f t="shared" si="3"/>
        <v>85RECETOR</v>
      </c>
      <c r="AO1068" s="11" t="s">
        <v>2434</v>
      </c>
    </row>
    <row r="1069" spans="38:41" ht="15.75" customHeight="1">
      <c r="AL1069" s="11" t="s">
        <v>338</v>
      </c>
      <c r="AM1069" s="11" t="s">
        <v>556</v>
      </c>
      <c r="AN1069" s="11" t="str">
        <f t="shared" si="3"/>
        <v>85SABANALARGA</v>
      </c>
      <c r="AO1069" s="11" t="s">
        <v>2435</v>
      </c>
    </row>
    <row r="1070" spans="38:41" ht="15.75" customHeight="1">
      <c r="AL1070" s="11" t="s">
        <v>338</v>
      </c>
      <c r="AM1070" s="11" t="s">
        <v>2436</v>
      </c>
      <c r="AN1070" s="11" t="str">
        <f t="shared" si="3"/>
        <v>85SÁCAMA</v>
      </c>
      <c r="AO1070" s="11" t="s">
        <v>2437</v>
      </c>
    </row>
    <row r="1071" spans="38:41" ht="15.75" customHeight="1">
      <c r="AL1071" s="11" t="s">
        <v>338</v>
      </c>
      <c r="AM1071" s="11" t="s">
        <v>2438</v>
      </c>
      <c r="AN1071" s="11" t="str">
        <f t="shared" si="3"/>
        <v>85SAN LUIS DE PALENQUE</v>
      </c>
      <c r="AO1071" s="11" t="s">
        <v>2439</v>
      </c>
    </row>
    <row r="1072" spans="38:41" ht="15.75" customHeight="1">
      <c r="AL1072" s="11" t="s">
        <v>338</v>
      </c>
      <c r="AM1072" s="11" t="s">
        <v>2440</v>
      </c>
      <c r="AN1072" s="11" t="str">
        <f t="shared" si="3"/>
        <v>85TÁMARA</v>
      </c>
      <c r="AO1072" s="11" t="s">
        <v>2441</v>
      </c>
    </row>
    <row r="1073" spans="38:41" ht="15.75" customHeight="1">
      <c r="AL1073" s="11" t="s">
        <v>338</v>
      </c>
      <c r="AM1073" s="11" t="s">
        <v>2442</v>
      </c>
      <c r="AN1073" s="11" t="str">
        <f t="shared" si="3"/>
        <v>85TAURAMENA</v>
      </c>
      <c r="AO1073" s="11" t="s">
        <v>2443</v>
      </c>
    </row>
    <row r="1074" spans="38:41" ht="15.75" customHeight="1">
      <c r="AL1074" s="11" t="s">
        <v>338</v>
      </c>
      <c r="AM1074" s="11" t="s">
        <v>2444</v>
      </c>
      <c r="AN1074" s="11" t="str">
        <f t="shared" si="3"/>
        <v>85TRINIDAD</v>
      </c>
      <c r="AO1074" s="11" t="s">
        <v>2445</v>
      </c>
    </row>
    <row r="1075" spans="38:41" ht="15.75" customHeight="1">
      <c r="AL1075" s="11" t="s">
        <v>338</v>
      </c>
      <c r="AM1075" s="11" t="s">
        <v>132</v>
      </c>
      <c r="AN1075" s="11" t="str">
        <f t="shared" si="3"/>
        <v>85VILLANUEVA</v>
      </c>
      <c r="AO1075" s="11" t="s">
        <v>2446</v>
      </c>
    </row>
    <row r="1076" spans="38:41" ht="15.75" customHeight="1">
      <c r="AL1076" s="11" t="s">
        <v>415</v>
      </c>
      <c r="AM1076" s="11" t="s">
        <v>2447</v>
      </c>
      <c r="AN1076" s="11" t="str">
        <f t="shared" si="3"/>
        <v>86MOCOA</v>
      </c>
      <c r="AO1076" s="11" t="s">
        <v>2448</v>
      </c>
    </row>
    <row r="1077" spans="38:41" ht="15.75" customHeight="1">
      <c r="AL1077" s="11" t="s">
        <v>415</v>
      </c>
      <c r="AM1077" s="11" t="s">
        <v>1792</v>
      </c>
      <c r="AN1077" s="11" t="str">
        <f t="shared" si="3"/>
        <v>86COLÓN</v>
      </c>
      <c r="AO1077" s="11" t="s">
        <v>2449</v>
      </c>
    </row>
    <row r="1078" spans="38:41" ht="15.75" customHeight="1">
      <c r="AL1078" s="11" t="s">
        <v>415</v>
      </c>
      <c r="AM1078" s="11" t="s">
        <v>2450</v>
      </c>
      <c r="AN1078" s="11" t="str">
        <f t="shared" si="3"/>
        <v>86ORITO</v>
      </c>
      <c r="AO1078" s="11" t="s">
        <v>2451</v>
      </c>
    </row>
    <row r="1079" spans="38:41" ht="15.75" customHeight="1">
      <c r="AL1079" s="11" t="s">
        <v>415</v>
      </c>
      <c r="AM1079" s="11" t="s">
        <v>2452</v>
      </c>
      <c r="AN1079" s="11" t="str">
        <f t="shared" si="3"/>
        <v>86PUERTO ASÍS</v>
      </c>
      <c r="AO1079" s="11" t="s">
        <v>2453</v>
      </c>
    </row>
    <row r="1080" spans="38:41" ht="15.75" customHeight="1">
      <c r="AL1080" s="11" t="s">
        <v>415</v>
      </c>
      <c r="AM1080" s="11" t="s">
        <v>2454</v>
      </c>
      <c r="AN1080" s="11" t="str">
        <f t="shared" si="3"/>
        <v>86PUERTO CAICEDO</v>
      </c>
      <c r="AO1080" s="11" t="s">
        <v>2455</v>
      </c>
    </row>
    <row r="1081" spans="38:41" ht="15.75" customHeight="1">
      <c r="AL1081" s="11" t="s">
        <v>415</v>
      </c>
      <c r="AM1081" s="11" t="s">
        <v>2456</v>
      </c>
      <c r="AN1081" s="11" t="str">
        <f t="shared" si="3"/>
        <v>86PUERTO GUZMÁN</v>
      </c>
      <c r="AO1081" s="11" t="s">
        <v>2457</v>
      </c>
    </row>
    <row r="1082" spans="38:41" ht="15.75" customHeight="1">
      <c r="AL1082" s="11" t="s">
        <v>415</v>
      </c>
      <c r="AM1082" s="11" t="s">
        <v>2458</v>
      </c>
      <c r="AN1082" s="11" t="str">
        <f t="shared" si="3"/>
        <v>86PUERTO LEGUÍZAMO</v>
      </c>
      <c r="AO1082" s="11" t="s">
        <v>2459</v>
      </c>
    </row>
    <row r="1083" spans="38:41" ht="15.75" customHeight="1">
      <c r="AL1083" s="11" t="s">
        <v>415</v>
      </c>
      <c r="AM1083" s="11" t="s">
        <v>2460</v>
      </c>
      <c r="AN1083" s="11" t="str">
        <f t="shared" si="3"/>
        <v>86SIBUNDOY</v>
      </c>
      <c r="AO1083" s="11" t="s">
        <v>2461</v>
      </c>
    </row>
    <row r="1084" spans="38:41" ht="15.75" customHeight="1">
      <c r="AL1084" s="11" t="s">
        <v>415</v>
      </c>
      <c r="AM1084" s="11" t="s">
        <v>566</v>
      </c>
      <c r="AN1084" s="11" t="str">
        <f t="shared" si="3"/>
        <v>86SAN FRANCISCO</v>
      </c>
      <c r="AO1084" s="11" t="s">
        <v>2462</v>
      </c>
    </row>
    <row r="1085" spans="38:41" ht="15.75" customHeight="1">
      <c r="AL1085" s="11" t="s">
        <v>415</v>
      </c>
      <c r="AM1085" s="11" t="s">
        <v>2155</v>
      </c>
      <c r="AN1085" s="11" t="str">
        <f t="shared" si="3"/>
        <v>86SAN MIGUEL</v>
      </c>
      <c r="AO1085" s="11" t="s">
        <v>2463</v>
      </c>
    </row>
    <row r="1086" spans="38:41" ht="15.75" customHeight="1">
      <c r="AL1086" s="11" t="s">
        <v>415</v>
      </c>
      <c r="AM1086" s="11" t="s">
        <v>1958</v>
      </c>
      <c r="AN1086" s="11" t="str">
        <f t="shared" si="3"/>
        <v>86SANTIAGO</v>
      </c>
      <c r="AO1086" s="11" t="s">
        <v>2464</v>
      </c>
    </row>
    <row r="1087" spans="38:41" ht="15.75" customHeight="1">
      <c r="AL1087" s="11" t="s">
        <v>415</v>
      </c>
      <c r="AM1087" s="11" t="s">
        <v>2465</v>
      </c>
      <c r="AN1087" s="11" t="str">
        <f t="shared" si="3"/>
        <v>86VALLE DEL GUAMUEZ</v>
      </c>
      <c r="AO1087" s="11" t="s">
        <v>2466</v>
      </c>
    </row>
    <row r="1088" spans="38:41" ht="15.75" customHeight="1">
      <c r="AL1088" s="11" t="s">
        <v>415</v>
      </c>
      <c r="AM1088" s="11" t="s">
        <v>2467</v>
      </c>
      <c r="AN1088" s="11" t="str">
        <f t="shared" si="3"/>
        <v>86VILLAGARZÓN</v>
      </c>
      <c r="AO1088" s="11" t="s">
        <v>2468</v>
      </c>
    </row>
    <row r="1089" spans="38:41" ht="15.75" customHeight="1">
      <c r="AL1089" s="11" t="s">
        <v>272</v>
      </c>
      <c r="AM1089" s="11" t="s">
        <v>2145</v>
      </c>
      <c r="AN1089" s="11" t="str">
        <f t="shared" si="3"/>
        <v>88SAN ANDRÉS</v>
      </c>
      <c r="AO1089" s="11" t="s">
        <v>2469</v>
      </c>
    </row>
    <row r="1090" spans="38:41" ht="15.75" customHeight="1">
      <c r="AL1090" s="11" t="s">
        <v>272</v>
      </c>
      <c r="AM1090" s="11" t="s">
        <v>1861</v>
      </c>
      <c r="AN1090" s="11" t="str">
        <f t="shared" si="3"/>
        <v>88PROVIDENCIA</v>
      </c>
      <c r="AO1090" s="11" t="s">
        <v>2470</v>
      </c>
    </row>
    <row r="1091" spans="38:41" ht="15.75" customHeight="1">
      <c r="AL1091" s="11" t="s">
        <v>234</v>
      </c>
      <c r="AM1091" s="11" t="s">
        <v>2471</v>
      </c>
      <c r="AN1091" s="11" t="str">
        <f t="shared" si="3"/>
        <v>91LETICIA</v>
      </c>
      <c r="AO1091" s="11" t="s">
        <v>2472</v>
      </c>
    </row>
    <row r="1092" spans="38:41" ht="15.75" customHeight="1">
      <c r="AL1092" s="11" t="s">
        <v>234</v>
      </c>
      <c r="AM1092" s="11" t="s">
        <v>2473</v>
      </c>
      <c r="AN1092" s="11" t="str">
        <f t="shared" si="3"/>
        <v>91EL ENCANTO</v>
      </c>
      <c r="AO1092" s="11" t="s">
        <v>2474</v>
      </c>
    </row>
    <row r="1093" spans="38:41" ht="15.75" customHeight="1">
      <c r="AL1093" s="11" t="s">
        <v>234</v>
      </c>
      <c r="AM1093" s="11" t="s">
        <v>2475</v>
      </c>
      <c r="AN1093" s="11" t="str">
        <f t="shared" si="3"/>
        <v>91LA CHORRERA</v>
      </c>
      <c r="AO1093" s="11" t="s">
        <v>2476</v>
      </c>
    </row>
    <row r="1094" spans="38:41" ht="15.75" customHeight="1">
      <c r="AL1094" s="11" t="s">
        <v>234</v>
      </c>
      <c r="AM1094" s="11" t="s">
        <v>2477</v>
      </c>
      <c r="AN1094" s="11" t="str">
        <f t="shared" si="3"/>
        <v>91LA PEDRERA</v>
      </c>
      <c r="AO1094" s="11" t="s">
        <v>2478</v>
      </c>
    </row>
    <row r="1095" spans="38:41" ht="15.75" customHeight="1">
      <c r="AL1095" s="11" t="s">
        <v>234</v>
      </c>
      <c r="AM1095" s="11" t="s">
        <v>864</v>
      </c>
      <c r="AN1095" s="11" t="str">
        <f t="shared" si="3"/>
        <v>91LA VICTORIA</v>
      </c>
      <c r="AO1095" s="11" t="s">
        <v>2479</v>
      </c>
    </row>
    <row r="1096" spans="38:41" ht="15.75" customHeight="1">
      <c r="AL1096" s="11" t="s">
        <v>234</v>
      </c>
      <c r="AM1096" s="11" t="s">
        <v>2480</v>
      </c>
      <c r="AN1096" s="11" t="str">
        <f t="shared" si="3"/>
        <v>91MIRITI - PARANÁ</v>
      </c>
      <c r="AO1096" s="11" t="s">
        <v>2481</v>
      </c>
    </row>
    <row r="1097" spans="38:41" ht="15.75" customHeight="1">
      <c r="AL1097" s="11" t="s">
        <v>234</v>
      </c>
      <c r="AM1097" s="11" t="s">
        <v>2482</v>
      </c>
      <c r="AN1097" s="11" t="str">
        <f t="shared" si="3"/>
        <v>91PUERTO ALEGRÍA</v>
      </c>
      <c r="AO1097" s="11" t="s">
        <v>2483</v>
      </c>
    </row>
    <row r="1098" spans="38:41" ht="15.75" customHeight="1">
      <c r="AL1098" s="11" t="s">
        <v>234</v>
      </c>
      <c r="AM1098" s="11" t="s">
        <v>2484</v>
      </c>
      <c r="AN1098" s="11" t="str">
        <f t="shared" si="3"/>
        <v>91PUERTO ARICA</v>
      </c>
      <c r="AO1098" s="11" t="s">
        <v>2485</v>
      </c>
    </row>
    <row r="1099" spans="38:41" ht="15.75" customHeight="1">
      <c r="AL1099" s="11" t="s">
        <v>234</v>
      </c>
      <c r="AM1099" s="11" t="s">
        <v>2486</v>
      </c>
      <c r="AN1099" s="11" t="str">
        <f t="shared" si="3"/>
        <v>91PUERTO NARIÑO</v>
      </c>
      <c r="AO1099" s="11" t="s">
        <v>2487</v>
      </c>
    </row>
    <row r="1100" spans="38:41" ht="15.75" customHeight="1">
      <c r="AL1100" s="11" t="s">
        <v>234</v>
      </c>
      <c r="AM1100" s="11" t="s">
        <v>1949</v>
      </c>
      <c r="AN1100" s="11" t="str">
        <f t="shared" si="3"/>
        <v>91PUERTO SANTANDER</v>
      </c>
      <c r="AO1100" s="11" t="s">
        <v>2488</v>
      </c>
    </row>
    <row r="1101" spans="38:41" ht="15.75" customHeight="1">
      <c r="AL1101" s="11" t="s">
        <v>234</v>
      </c>
      <c r="AM1101" s="11" t="s">
        <v>2489</v>
      </c>
      <c r="AN1101" s="11" t="str">
        <f t="shared" si="3"/>
        <v>91TARAPACÁ</v>
      </c>
      <c r="AO1101" s="11" t="s">
        <v>2490</v>
      </c>
    </row>
    <row r="1102" spans="38:41" ht="15.75" customHeight="1">
      <c r="AL1102" s="11" t="s">
        <v>374</v>
      </c>
      <c r="AM1102" s="11" t="s">
        <v>2491</v>
      </c>
      <c r="AN1102" s="11" t="str">
        <f t="shared" si="3"/>
        <v>94INÍRIDA</v>
      </c>
      <c r="AO1102" s="11" t="s">
        <v>2492</v>
      </c>
    </row>
    <row r="1103" spans="38:41" ht="15.75" customHeight="1">
      <c r="AL1103" s="11" t="s">
        <v>374</v>
      </c>
      <c r="AM1103" s="11" t="s">
        <v>2493</v>
      </c>
      <c r="AN1103" s="11" t="str">
        <f t="shared" si="3"/>
        <v>94BARRANCO MINAS</v>
      </c>
      <c r="AO1103" s="11" t="s">
        <v>2494</v>
      </c>
    </row>
    <row r="1104" spans="38:41" ht="15.75" customHeight="1">
      <c r="AL1104" s="11" t="s">
        <v>374</v>
      </c>
      <c r="AM1104" s="11" t="s">
        <v>2495</v>
      </c>
      <c r="AN1104" s="11" t="str">
        <f t="shared" si="3"/>
        <v>94MAPIRIPANA</v>
      </c>
      <c r="AO1104" s="11" t="s">
        <v>2496</v>
      </c>
    </row>
    <row r="1105" spans="38:41" ht="15.75" customHeight="1">
      <c r="AL1105" s="11" t="s">
        <v>374</v>
      </c>
      <c r="AM1105" s="11" t="s">
        <v>2497</v>
      </c>
      <c r="AN1105" s="11" t="str">
        <f t="shared" si="3"/>
        <v>94SAN FELIPE</v>
      </c>
      <c r="AO1105" s="11" t="s">
        <v>2498</v>
      </c>
    </row>
    <row r="1106" spans="38:41" ht="15.75" customHeight="1">
      <c r="AL1106" s="11" t="s">
        <v>374</v>
      </c>
      <c r="AM1106" s="11" t="s">
        <v>662</v>
      </c>
      <c r="AN1106" s="11" t="str">
        <f t="shared" si="3"/>
        <v>94PUERTO COLOMBIA</v>
      </c>
      <c r="AO1106" s="11" t="s">
        <v>2499</v>
      </c>
    </row>
    <row r="1107" spans="38:41" ht="15.75" customHeight="1">
      <c r="AL1107" s="11" t="s">
        <v>374</v>
      </c>
      <c r="AM1107" s="11" t="s">
        <v>2500</v>
      </c>
      <c r="AN1107" s="11" t="str">
        <f t="shared" si="3"/>
        <v>94LA GUADALUPE</v>
      </c>
      <c r="AO1107" s="11" t="s">
        <v>2501</v>
      </c>
    </row>
    <row r="1108" spans="38:41" ht="15.75" customHeight="1">
      <c r="AL1108" s="11" t="s">
        <v>374</v>
      </c>
      <c r="AM1108" s="11" t="s">
        <v>2502</v>
      </c>
      <c r="AN1108" s="11" t="str">
        <f t="shared" si="3"/>
        <v>94CACAHUAL</v>
      </c>
      <c r="AO1108" s="11" t="s">
        <v>2503</v>
      </c>
    </row>
    <row r="1109" spans="38:41" ht="15.75" customHeight="1">
      <c r="AL1109" s="11" t="s">
        <v>374</v>
      </c>
      <c r="AM1109" s="11" t="s">
        <v>2504</v>
      </c>
      <c r="AN1109" s="11" t="str">
        <f t="shared" si="3"/>
        <v>94PANA PANA</v>
      </c>
      <c r="AO1109" s="11" t="s">
        <v>2505</v>
      </c>
    </row>
    <row r="1110" spans="38:41" ht="15.75" customHeight="1">
      <c r="AL1110" s="11" t="s">
        <v>374</v>
      </c>
      <c r="AM1110" s="11" t="s">
        <v>2506</v>
      </c>
      <c r="AN1110" s="11" t="str">
        <f t="shared" si="3"/>
        <v>94MORICHAL</v>
      </c>
      <c r="AO1110" s="11" t="s">
        <v>2507</v>
      </c>
    </row>
    <row r="1111" spans="38:41" ht="15.75" customHeight="1">
      <c r="AL1111" s="11" t="s">
        <v>380</v>
      </c>
      <c r="AM1111" s="11" t="s">
        <v>2508</v>
      </c>
      <c r="AN1111" s="11" t="str">
        <f t="shared" si="3"/>
        <v>95SAN JOSÉ DEL GUAVIARE</v>
      </c>
      <c r="AO1111" s="11" t="s">
        <v>2509</v>
      </c>
    </row>
    <row r="1112" spans="38:41" ht="15.75" customHeight="1">
      <c r="AL1112" s="11" t="s">
        <v>380</v>
      </c>
      <c r="AM1112" s="11" t="s">
        <v>697</v>
      </c>
      <c r="AN1112" s="11" t="str">
        <f t="shared" si="3"/>
        <v>95CALAMAR</v>
      </c>
      <c r="AO1112" s="11" t="s">
        <v>2510</v>
      </c>
    </row>
    <row r="1113" spans="38:41" ht="15.75" customHeight="1">
      <c r="AL1113" s="11" t="s">
        <v>380</v>
      </c>
      <c r="AM1113" s="11" t="s">
        <v>2511</v>
      </c>
      <c r="AN1113" s="11" t="str">
        <f t="shared" si="3"/>
        <v>95EL RETORNO</v>
      </c>
      <c r="AO1113" s="11" t="s">
        <v>2512</v>
      </c>
    </row>
    <row r="1114" spans="38:41" ht="15.75" customHeight="1">
      <c r="AL1114" s="11" t="s">
        <v>380</v>
      </c>
      <c r="AM1114" s="11" t="s">
        <v>874</v>
      </c>
      <c r="AN1114" s="11" t="str">
        <f t="shared" si="3"/>
        <v>95MIRAFLORES</v>
      </c>
      <c r="AO1114" s="11" t="s">
        <v>2513</v>
      </c>
    </row>
    <row r="1115" spans="38:41" ht="15.75" customHeight="1">
      <c r="AL1115" s="11" t="s">
        <v>447</v>
      </c>
      <c r="AM1115" s="11" t="s">
        <v>2514</v>
      </c>
      <c r="AN1115" s="11" t="str">
        <f t="shared" si="3"/>
        <v>97MITÚ</v>
      </c>
      <c r="AO1115" s="11" t="s">
        <v>2515</v>
      </c>
    </row>
    <row r="1116" spans="38:41" ht="15.75" customHeight="1">
      <c r="AL1116" s="11" t="s">
        <v>447</v>
      </c>
      <c r="AM1116" s="11" t="s">
        <v>2516</v>
      </c>
      <c r="AN1116" s="11" t="str">
        <f t="shared" si="3"/>
        <v>97CARURU</v>
      </c>
      <c r="AO1116" s="11" t="s">
        <v>2517</v>
      </c>
    </row>
    <row r="1117" spans="38:41" ht="15.75" customHeight="1">
      <c r="AL1117" s="11" t="s">
        <v>447</v>
      </c>
      <c r="AM1117" s="11" t="s">
        <v>2518</v>
      </c>
      <c r="AN1117" s="11" t="str">
        <f t="shared" si="3"/>
        <v>97PACOA</v>
      </c>
      <c r="AO1117" s="11" t="s">
        <v>2519</v>
      </c>
    </row>
    <row r="1118" spans="38:41" ht="15.75" customHeight="1">
      <c r="AL1118" s="11" t="s">
        <v>447</v>
      </c>
      <c r="AM1118" s="11" t="s">
        <v>2520</v>
      </c>
      <c r="AN1118" s="11" t="str">
        <f t="shared" si="3"/>
        <v>97TARAIRA</v>
      </c>
      <c r="AO1118" s="11" t="s">
        <v>2521</v>
      </c>
    </row>
    <row r="1119" spans="38:41" ht="15.75" customHeight="1">
      <c r="AL1119" s="11" t="s">
        <v>447</v>
      </c>
      <c r="AM1119" s="11" t="s">
        <v>2522</v>
      </c>
      <c r="AN1119" s="11" t="str">
        <f t="shared" si="3"/>
        <v>97PAPUNAUA</v>
      </c>
      <c r="AO1119" s="11" t="s">
        <v>2523</v>
      </c>
    </row>
    <row r="1120" spans="38:41" ht="15.75" customHeight="1">
      <c r="AL1120" s="11" t="s">
        <v>447</v>
      </c>
      <c r="AM1120" s="11" t="s">
        <v>2524</v>
      </c>
      <c r="AN1120" s="11" t="str">
        <f t="shared" si="3"/>
        <v>97YAVARATÉ</v>
      </c>
      <c r="AO1120" s="11" t="s">
        <v>2525</v>
      </c>
    </row>
    <row r="1121" spans="38:41" ht="15.75" customHeight="1">
      <c r="AL1121" s="11" t="s">
        <v>451</v>
      </c>
      <c r="AM1121" s="11" t="s">
        <v>2526</v>
      </c>
      <c r="AN1121" s="11" t="str">
        <f t="shared" si="3"/>
        <v>99PUERTO CARREÑO</v>
      </c>
      <c r="AO1121" s="11" t="s">
        <v>2527</v>
      </c>
    </row>
    <row r="1122" spans="38:41" ht="15.75" customHeight="1">
      <c r="AL1122" s="11" t="s">
        <v>451</v>
      </c>
      <c r="AM1122" s="11" t="s">
        <v>2528</v>
      </c>
      <c r="AN1122" s="11" t="str">
        <f t="shared" si="3"/>
        <v>99LA PRIMAVERA</v>
      </c>
      <c r="AO1122" s="11" t="s">
        <v>2529</v>
      </c>
    </row>
    <row r="1123" spans="38:41" ht="15.75" customHeight="1">
      <c r="AL1123" s="11" t="s">
        <v>451</v>
      </c>
      <c r="AM1123" s="11" t="s">
        <v>2530</v>
      </c>
      <c r="AN1123" s="11" t="str">
        <f t="shared" si="3"/>
        <v>99SANTA ROSALÍA</v>
      </c>
      <c r="AO1123" s="11" t="s">
        <v>2531</v>
      </c>
    </row>
    <row r="1124" spans="38:41" ht="15.75" customHeight="1">
      <c r="AL1124" s="11" t="s">
        <v>451</v>
      </c>
      <c r="AM1124" s="11" t="s">
        <v>2532</v>
      </c>
      <c r="AN1124" s="11" t="str">
        <f t="shared" si="3"/>
        <v>99CUMARIBO</v>
      </c>
      <c r="AO1124" s="11" t="s">
        <v>2533</v>
      </c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2.625" defaultRowHeight="15" customHeight="1"/>
  <cols>
    <col min="1" max="2" width="14.25" customWidth="1"/>
    <col min="3" max="3" width="52.75" customWidth="1"/>
    <col min="4" max="26" width="9.375" customWidth="1"/>
  </cols>
  <sheetData>
    <row r="1" spans="1:6">
      <c r="E1" s="23" t="s">
        <v>2534</v>
      </c>
      <c r="F1" s="11" t="str">
        <f>CONCATENATE(E1,D1,",'",C1,"');")</f>
        <v>INSERT INTO AREAPERFIL(PERFIL_CODIGO,AREA_ID)VALUES(CODIGO_PERFIL,ID_AREA);,'');</v>
      </c>
    </row>
    <row r="2" spans="1:6">
      <c r="A2" s="11" t="s">
        <v>2535</v>
      </c>
      <c r="B2" s="11" t="s">
        <v>226</v>
      </c>
      <c r="C2" s="23" t="s">
        <v>228</v>
      </c>
      <c r="D2" s="11">
        <f>VLOOKUP(C2,Hoja2!P:Q,2,0)</f>
        <v>1</v>
      </c>
      <c r="E2" s="23" t="s">
        <v>2536</v>
      </c>
      <c r="F2" s="11" t="str">
        <f t="shared" ref="F2:F34" si="0">CONCATENATE(E2,B2,"',",D2,");",)</f>
        <v>INSERT INTO AREAPERFIL(PERFIL_CODIGO,AREA_ID)VALUES('DD',1);</v>
      </c>
    </row>
    <row r="3" spans="1:6">
      <c r="A3" s="11" t="s">
        <v>2535</v>
      </c>
      <c r="B3" s="11" t="s">
        <v>226</v>
      </c>
      <c r="C3" s="23" t="s">
        <v>243</v>
      </c>
      <c r="D3" s="11">
        <f>VLOOKUP(C3,Hoja2!P:Q,2,0)</f>
        <v>2</v>
      </c>
      <c r="E3" s="23" t="s">
        <v>2536</v>
      </c>
      <c r="F3" s="11" t="str">
        <f t="shared" si="0"/>
        <v>INSERT INTO AREAPERFIL(PERFIL_CODIGO,AREA_ID)VALUES('DD',2);</v>
      </c>
    </row>
    <row r="4" spans="1:6">
      <c r="A4" s="11" t="s">
        <v>2535</v>
      </c>
      <c r="B4" s="11" t="s">
        <v>226</v>
      </c>
      <c r="C4" s="23" t="s">
        <v>254</v>
      </c>
      <c r="D4" s="11">
        <f>VLOOKUP(C4,Hoja2!P:Q,2,0)</f>
        <v>3</v>
      </c>
      <c r="E4" s="23" t="s">
        <v>2536</v>
      </c>
      <c r="F4" s="11" t="str">
        <f t="shared" si="0"/>
        <v>INSERT INTO AREAPERFIL(PERFIL_CODIGO,AREA_ID)VALUES('DD',3);</v>
      </c>
    </row>
    <row r="5" spans="1:6">
      <c r="A5" s="11" t="s">
        <v>2535</v>
      </c>
      <c r="B5" s="11" t="s">
        <v>226</v>
      </c>
      <c r="C5" s="23" t="s">
        <v>267</v>
      </c>
      <c r="D5" s="11">
        <f>VLOOKUP(C5,Hoja2!P:Q,2,0)</f>
        <v>4</v>
      </c>
      <c r="E5" s="23" t="s">
        <v>2536</v>
      </c>
      <c r="F5" s="11" t="str">
        <f t="shared" si="0"/>
        <v>INSERT INTO AREAPERFIL(PERFIL_CODIGO,AREA_ID)VALUES('DD',4);</v>
      </c>
    </row>
    <row r="6" spans="1:6">
      <c r="A6" s="11" t="s">
        <v>2535</v>
      </c>
      <c r="B6" s="11" t="s">
        <v>226</v>
      </c>
      <c r="C6" s="23" t="s">
        <v>282</v>
      </c>
      <c r="D6" s="11">
        <f>VLOOKUP(C6,Hoja2!P:Q,2,0)</f>
        <v>5</v>
      </c>
      <c r="E6" s="23" t="s">
        <v>2536</v>
      </c>
      <c r="F6" s="11" t="str">
        <f t="shared" si="0"/>
        <v>INSERT INTO AREAPERFIL(PERFIL_CODIGO,AREA_ID)VALUES('DD',5);</v>
      </c>
    </row>
    <row r="7" spans="1:6">
      <c r="A7" s="11" t="s">
        <v>2535</v>
      </c>
      <c r="B7" s="11" t="s">
        <v>226</v>
      </c>
      <c r="C7" s="23" t="s">
        <v>292</v>
      </c>
      <c r="D7" s="11">
        <f>VLOOKUP(C7,Hoja2!P:Q,2,0)</f>
        <v>6</v>
      </c>
      <c r="E7" s="23" t="s">
        <v>2536</v>
      </c>
      <c r="F7" s="11" t="str">
        <f t="shared" si="0"/>
        <v>INSERT INTO AREAPERFIL(PERFIL_CODIGO,AREA_ID)VALUES('DD',6);</v>
      </c>
    </row>
    <row r="8" spans="1:6">
      <c r="A8" s="11" t="s">
        <v>2535</v>
      </c>
      <c r="B8" s="11" t="s">
        <v>226</v>
      </c>
      <c r="C8" s="23" t="s">
        <v>302</v>
      </c>
      <c r="D8" s="11">
        <f>VLOOKUP(C8,Hoja2!P:Q,2,0)</f>
        <v>7</v>
      </c>
      <c r="E8" s="23" t="s">
        <v>2536</v>
      </c>
      <c r="F8" s="11" t="str">
        <f t="shared" si="0"/>
        <v>INSERT INTO AREAPERFIL(PERFIL_CODIGO,AREA_ID)VALUES('DD',7);</v>
      </c>
    </row>
    <row r="9" spans="1:6">
      <c r="A9" s="11" t="s">
        <v>2535</v>
      </c>
      <c r="B9" s="11" t="s">
        <v>226</v>
      </c>
      <c r="C9" s="23" t="s">
        <v>312</v>
      </c>
      <c r="D9" s="11">
        <f>VLOOKUP(C9,Hoja2!P:Q,2,0)</f>
        <v>8</v>
      </c>
      <c r="E9" s="23" t="s">
        <v>2536</v>
      </c>
      <c r="F9" s="11" t="str">
        <f t="shared" si="0"/>
        <v>INSERT INTO AREAPERFIL(PERFIL_CODIGO,AREA_ID)VALUES('DD',8);</v>
      </c>
    </row>
    <row r="10" spans="1:6">
      <c r="A10" s="11" t="s">
        <v>2535</v>
      </c>
      <c r="B10" s="11" t="s">
        <v>226</v>
      </c>
      <c r="C10" s="23" t="s">
        <v>321</v>
      </c>
      <c r="D10" s="11">
        <f>VLOOKUP(C10,Hoja2!P:Q,2,0)</f>
        <v>9</v>
      </c>
      <c r="E10" s="23" t="s">
        <v>2536</v>
      </c>
      <c r="F10" s="11" t="str">
        <f t="shared" si="0"/>
        <v>INSERT INTO AREAPERFIL(PERFIL_CODIGO,AREA_ID)VALUES('DD',9);</v>
      </c>
    </row>
    <row r="11" spans="1:6">
      <c r="A11" s="11" t="s">
        <v>2535</v>
      </c>
      <c r="B11" s="11" t="s">
        <v>226</v>
      </c>
      <c r="C11" s="23" t="s">
        <v>330</v>
      </c>
      <c r="D11" s="11">
        <f>VLOOKUP(C11,Hoja2!P:Q,2,0)</f>
        <v>10</v>
      </c>
      <c r="E11" s="23" t="s">
        <v>2536</v>
      </c>
      <c r="F11" s="11" t="str">
        <f t="shared" si="0"/>
        <v>INSERT INTO AREAPERFIL(PERFIL_CODIGO,AREA_ID)VALUES('DD',10);</v>
      </c>
    </row>
    <row r="12" spans="1:6">
      <c r="A12" s="11" t="s">
        <v>2535</v>
      </c>
      <c r="B12" s="11" t="s">
        <v>226</v>
      </c>
      <c r="C12" s="23" t="s">
        <v>336</v>
      </c>
      <c r="D12" s="11">
        <f>VLOOKUP(C12,Hoja2!P:Q,2,0)</f>
        <v>11</v>
      </c>
      <c r="E12" s="23" t="s">
        <v>2536</v>
      </c>
      <c r="F12" s="11" t="str">
        <f t="shared" si="0"/>
        <v>INSERT INTO AREAPERFIL(PERFIL_CODIGO,AREA_ID)VALUES('DD',11);</v>
      </c>
    </row>
    <row r="13" spans="1:6">
      <c r="A13" s="11" t="s">
        <v>2535</v>
      </c>
      <c r="B13" s="11" t="s">
        <v>226</v>
      </c>
      <c r="C13" s="23" t="s">
        <v>342</v>
      </c>
      <c r="D13" s="11">
        <f>VLOOKUP(C13,Hoja2!P:Q,2,0)</f>
        <v>12</v>
      </c>
      <c r="E13" s="23" t="s">
        <v>2536</v>
      </c>
      <c r="F13" s="11" t="str">
        <f t="shared" si="0"/>
        <v>INSERT INTO AREAPERFIL(PERFIL_CODIGO,AREA_ID)VALUES('DD',12);</v>
      </c>
    </row>
    <row r="14" spans="1:6">
      <c r="A14" s="11" t="s">
        <v>2535</v>
      </c>
      <c r="B14" s="11" t="s">
        <v>226</v>
      </c>
      <c r="C14" s="23" t="s">
        <v>349</v>
      </c>
      <c r="D14" s="11">
        <f>VLOOKUP(C14,Hoja2!P:Q,2,0)</f>
        <v>13</v>
      </c>
      <c r="E14" s="23" t="s">
        <v>2536</v>
      </c>
      <c r="F14" s="11" t="str">
        <f t="shared" si="0"/>
        <v>INSERT INTO AREAPERFIL(PERFIL_CODIGO,AREA_ID)VALUES('DD',13);</v>
      </c>
    </row>
    <row r="15" spans="1:6">
      <c r="A15" s="11" t="s">
        <v>2535</v>
      </c>
      <c r="B15" s="11" t="s">
        <v>226</v>
      </c>
      <c r="C15" s="23" t="s">
        <v>98</v>
      </c>
      <c r="D15" s="11">
        <f>VLOOKUP(C15,Hoja2!P:Q,2,0)</f>
        <v>14</v>
      </c>
      <c r="E15" s="23" t="s">
        <v>2536</v>
      </c>
      <c r="F15" s="11" t="str">
        <f t="shared" si="0"/>
        <v>INSERT INTO AREAPERFIL(PERFIL_CODIGO,AREA_ID)VALUES('DD',14);</v>
      </c>
    </row>
    <row r="16" spans="1:6">
      <c r="A16" s="11" t="s">
        <v>2535</v>
      </c>
      <c r="B16" s="11" t="s">
        <v>226</v>
      </c>
      <c r="C16" s="23" t="s">
        <v>31</v>
      </c>
      <c r="D16" s="11">
        <f>VLOOKUP(C16,Hoja2!P:Q,2,0)</f>
        <v>15</v>
      </c>
      <c r="E16" s="23" t="s">
        <v>2536</v>
      </c>
      <c r="F16" s="11" t="str">
        <f t="shared" si="0"/>
        <v>INSERT INTO AREAPERFIL(PERFIL_CODIGO,AREA_ID)VALUES('DD',15);</v>
      </c>
    </row>
    <row r="17" spans="1:6">
      <c r="A17" s="11" t="s">
        <v>2535</v>
      </c>
      <c r="B17" s="11" t="s">
        <v>226</v>
      </c>
      <c r="C17" s="28" t="s">
        <v>366</v>
      </c>
      <c r="D17" s="11">
        <f>VLOOKUP(C17,Hoja2!P:Q,2,0)</f>
        <v>16</v>
      </c>
      <c r="E17" s="23" t="s">
        <v>2536</v>
      </c>
      <c r="F17" s="11" t="str">
        <f t="shared" si="0"/>
        <v>INSERT INTO AREAPERFIL(PERFIL_CODIGO,AREA_ID)VALUES('DD',16);</v>
      </c>
    </row>
    <row r="18" spans="1:6">
      <c r="A18" s="11" t="s">
        <v>2535</v>
      </c>
      <c r="B18" s="11" t="s">
        <v>226</v>
      </c>
      <c r="C18" s="29" t="s">
        <v>372</v>
      </c>
      <c r="D18" s="11">
        <f>VLOOKUP(C18,Hoja2!P:Q,2,0)</f>
        <v>17</v>
      </c>
      <c r="E18" s="23" t="s">
        <v>2536</v>
      </c>
      <c r="F18" s="11" t="str">
        <f t="shared" si="0"/>
        <v>INSERT INTO AREAPERFIL(PERFIL_CODIGO,AREA_ID)VALUES('DD',17);</v>
      </c>
    </row>
    <row r="19" spans="1:6">
      <c r="A19" s="11" t="s">
        <v>43</v>
      </c>
      <c r="B19" s="11" t="s">
        <v>281</v>
      </c>
      <c r="C19" s="23" t="s">
        <v>228</v>
      </c>
      <c r="D19" s="11">
        <f>VLOOKUP(C19,Hoja2!P:Q,2,0)</f>
        <v>1</v>
      </c>
      <c r="E19" s="23" t="s">
        <v>2536</v>
      </c>
      <c r="F19" s="11" t="str">
        <f t="shared" si="0"/>
        <v>INSERT INTO AREAPERFIL(PERFIL_CODIGO,AREA_ID)VALUES('D',1);</v>
      </c>
    </row>
    <row r="20" spans="1:6">
      <c r="A20" s="11" t="s">
        <v>43</v>
      </c>
      <c r="B20" s="11" t="s">
        <v>281</v>
      </c>
      <c r="C20" s="23" t="s">
        <v>243</v>
      </c>
      <c r="D20" s="11">
        <f>VLOOKUP(C20,Hoja2!P:Q,2,0)</f>
        <v>2</v>
      </c>
      <c r="E20" s="23" t="s">
        <v>2536</v>
      </c>
      <c r="F20" s="11" t="str">
        <f t="shared" si="0"/>
        <v>INSERT INTO AREAPERFIL(PERFIL_CODIGO,AREA_ID)VALUES('D',2);</v>
      </c>
    </row>
    <row r="21" spans="1:6" ht="15.75" customHeight="1">
      <c r="A21" s="11" t="s">
        <v>43</v>
      </c>
      <c r="B21" s="11" t="s">
        <v>281</v>
      </c>
      <c r="C21" s="23" t="s">
        <v>254</v>
      </c>
      <c r="D21" s="11">
        <f>VLOOKUP(C21,Hoja2!P:Q,2,0)</f>
        <v>3</v>
      </c>
      <c r="E21" s="23" t="s">
        <v>2536</v>
      </c>
      <c r="F21" s="11" t="str">
        <f t="shared" si="0"/>
        <v>INSERT INTO AREAPERFIL(PERFIL_CODIGO,AREA_ID)VALUES('D',3);</v>
      </c>
    </row>
    <row r="22" spans="1:6" ht="15.75" customHeight="1">
      <c r="A22" s="11" t="s">
        <v>43</v>
      </c>
      <c r="B22" s="11" t="s">
        <v>281</v>
      </c>
      <c r="C22" s="23" t="s">
        <v>267</v>
      </c>
      <c r="D22" s="11">
        <f>VLOOKUP(C22,Hoja2!P:Q,2,0)</f>
        <v>4</v>
      </c>
      <c r="E22" s="23" t="s">
        <v>2536</v>
      </c>
      <c r="F22" s="11" t="str">
        <f t="shared" si="0"/>
        <v>INSERT INTO AREAPERFIL(PERFIL_CODIGO,AREA_ID)VALUES('D',4);</v>
      </c>
    </row>
    <row r="23" spans="1:6" ht="15.75" customHeight="1">
      <c r="A23" s="11" t="s">
        <v>43</v>
      </c>
      <c r="B23" s="11" t="s">
        <v>281</v>
      </c>
      <c r="C23" s="23" t="s">
        <v>282</v>
      </c>
      <c r="D23" s="11">
        <f>VLOOKUP(C23,Hoja2!P:Q,2,0)</f>
        <v>5</v>
      </c>
      <c r="E23" s="23" t="s">
        <v>2536</v>
      </c>
      <c r="F23" s="11" t="str">
        <f t="shared" si="0"/>
        <v>INSERT INTO AREAPERFIL(PERFIL_CODIGO,AREA_ID)VALUES('D',5);</v>
      </c>
    </row>
    <row r="24" spans="1:6" ht="15.75" customHeight="1">
      <c r="A24" s="11" t="s">
        <v>43</v>
      </c>
      <c r="B24" s="11" t="s">
        <v>281</v>
      </c>
      <c r="C24" s="23" t="s">
        <v>292</v>
      </c>
      <c r="D24" s="11">
        <f>VLOOKUP(C24,Hoja2!P:Q,2,0)</f>
        <v>6</v>
      </c>
      <c r="E24" s="23" t="s">
        <v>2536</v>
      </c>
      <c r="F24" s="11" t="str">
        <f t="shared" si="0"/>
        <v>INSERT INTO AREAPERFIL(PERFIL_CODIGO,AREA_ID)VALUES('D',6);</v>
      </c>
    </row>
    <row r="25" spans="1:6" ht="15.75" customHeight="1">
      <c r="A25" s="11" t="s">
        <v>43</v>
      </c>
      <c r="B25" s="11" t="s">
        <v>281</v>
      </c>
      <c r="C25" s="23" t="s">
        <v>302</v>
      </c>
      <c r="D25" s="11">
        <f>VLOOKUP(C25,Hoja2!P:Q,2,0)</f>
        <v>7</v>
      </c>
      <c r="E25" s="23" t="s">
        <v>2536</v>
      </c>
      <c r="F25" s="11" t="str">
        <f t="shared" si="0"/>
        <v>INSERT INTO AREAPERFIL(PERFIL_CODIGO,AREA_ID)VALUES('D',7);</v>
      </c>
    </row>
    <row r="26" spans="1:6" ht="15.75" customHeight="1">
      <c r="A26" s="11" t="s">
        <v>43</v>
      </c>
      <c r="B26" s="11" t="s">
        <v>281</v>
      </c>
      <c r="C26" s="23" t="s">
        <v>312</v>
      </c>
      <c r="D26" s="11">
        <f>VLOOKUP(C26,Hoja2!P:Q,2,0)</f>
        <v>8</v>
      </c>
      <c r="E26" s="23" t="s">
        <v>2536</v>
      </c>
      <c r="F26" s="11" t="str">
        <f t="shared" si="0"/>
        <v>INSERT INTO AREAPERFIL(PERFIL_CODIGO,AREA_ID)VALUES('D',8);</v>
      </c>
    </row>
    <row r="27" spans="1:6" ht="15.75" customHeight="1">
      <c r="A27" s="11" t="s">
        <v>43</v>
      </c>
      <c r="B27" s="11" t="s">
        <v>281</v>
      </c>
      <c r="C27" s="23" t="s">
        <v>321</v>
      </c>
      <c r="D27" s="11">
        <f>VLOOKUP(C27,Hoja2!P:Q,2,0)</f>
        <v>9</v>
      </c>
      <c r="E27" s="23" t="s">
        <v>2536</v>
      </c>
      <c r="F27" s="11" t="str">
        <f t="shared" si="0"/>
        <v>INSERT INTO AREAPERFIL(PERFIL_CODIGO,AREA_ID)VALUES('D',9);</v>
      </c>
    </row>
    <row r="28" spans="1:6" ht="15.75" customHeight="1">
      <c r="A28" s="11" t="s">
        <v>43</v>
      </c>
      <c r="B28" s="11" t="s">
        <v>281</v>
      </c>
      <c r="C28" s="23" t="s">
        <v>330</v>
      </c>
      <c r="D28" s="11">
        <f>VLOOKUP(C28,Hoja2!P:Q,2,0)</f>
        <v>10</v>
      </c>
      <c r="E28" s="23" t="s">
        <v>2536</v>
      </c>
      <c r="F28" s="11" t="str">
        <f t="shared" si="0"/>
        <v>INSERT INTO AREAPERFIL(PERFIL_CODIGO,AREA_ID)VALUES('D',10);</v>
      </c>
    </row>
    <row r="29" spans="1:6" ht="15.75" customHeight="1">
      <c r="A29" s="11" t="s">
        <v>43</v>
      </c>
      <c r="B29" s="11" t="s">
        <v>281</v>
      </c>
      <c r="C29" s="23" t="s">
        <v>336</v>
      </c>
      <c r="D29" s="11">
        <f>VLOOKUP(C29,Hoja2!P:Q,2,0)</f>
        <v>11</v>
      </c>
      <c r="E29" s="23" t="s">
        <v>2536</v>
      </c>
      <c r="F29" s="11" t="str">
        <f t="shared" si="0"/>
        <v>INSERT INTO AREAPERFIL(PERFIL_CODIGO,AREA_ID)VALUES('D',11);</v>
      </c>
    </row>
    <row r="30" spans="1:6" ht="15.75" customHeight="1">
      <c r="A30" s="11" t="s">
        <v>43</v>
      </c>
      <c r="B30" s="11" t="s">
        <v>281</v>
      </c>
      <c r="C30" s="23" t="s">
        <v>342</v>
      </c>
      <c r="D30" s="11">
        <f>VLOOKUP(C30,Hoja2!P:Q,2,0)</f>
        <v>12</v>
      </c>
      <c r="E30" s="23" t="s">
        <v>2536</v>
      </c>
      <c r="F30" s="11" t="str">
        <f t="shared" si="0"/>
        <v>INSERT INTO AREAPERFIL(PERFIL_CODIGO,AREA_ID)VALUES('D',12);</v>
      </c>
    </row>
    <row r="31" spans="1:6" ht="15.75" customHeight="1">
      <c r="A31" s="11" t="s">
        <v>43</v>
      </c>
      <c r="B31" s="11" t="s">
        <v>281</v>
      </c>
      <c r="C31" s="23" t="s">
        <v>349</v>
      </c>
      <c r="D31" s="11">
        <f>VLOOKUP(C31,Hoja2!P:Q,2,0)</f>
        <v>13</v>
      </c>
      <c r="E31" s="23" t="s">
        <v>2536</v>
      </c>
      <c r="F31" s="11" t="str">
        <f t="shared" si="0"/>
        <v>INSERT INTO AREAPERFIL(PERFIL_CODIGO,AREA_ID)VALUES('D',13);</v>
      </c>
    </row>
    <row r="32" spans="1:6" ht="15.75" customHeight="1">
      <c r="A32" s="11" t="s">
        <v>43</v>
      </c>
      <c r="B32" s="11" t="s">
        <v>281</v>
      </c>
      <c r="C32" s="23" t="s">
        <v>98</v>
      </c>
      <c r="D32" s="11">
        <f>VLOOKUP(C32,Hoja2!P:Q,2,0)</f>
        <v>14</v>
      </c>
      <c r="E32" s="23" t="s">
        <v>2536</v>
      </c>
      <c r="F32" s="11" t="str">
        <f t="shared" si="0"/>
        <v>INSERT INTO AREAPERFIL(PERFIL_CODIGO,AREA_ID)VALUES('D',14);</v>
      </c>
    </row>
    <row r="33" spans="1:6" ht="15.75" customHeight="1">
      <c r="A33" s="11" t="s">
        <v>43</v>
      </c>
      <c r="B33" s="11" t="s">
        <v>281</v>
      </c>
      <c r="C33" s="23" t="s">
        <v>31</v>
      </c>
      <c r="D33" s="11">
        <f>VLOOKUP(C33,Hoja2!P:Q,2,0)</f>
        <v>15</v>
      </c>
      <c r="E33" s="23" t="s">
        <v>2536</v>
      </c>
      <c r="F33" s="11" t="str">
        <f t="shared" si="0"/>
        <v>INSERT INTO AREAPERFIL(PERFIL_CODIGO,AREA_ID)VALUES('D',15);</v>
      </c>
    </row>
    <row r="34" spans="1:6" ht="15.75" customHeight="1">
      <c r="A34" s="11" t="s">
        <v>43</v>
      </c>
      <c r="B34" s="11" t="s">
        <v>281</v>
      </c>
      <c r="C34" s="28" t="s">
        <v>366</v>
      </c>
      <c r="D34" s="11">
        <f>VLOOKUP(C34,Hoja2!P:Q,2,0)</f>
        <v>16</v>
      </c>
      <c r="E34" s="23" t="s">
        <v>2536</v>
      </c>
      <c r="F34" s="11" t="str">
        <f t="shared" si="0"/>
        <v>INSERT INTO AREAPERFIL(PERFIL_CODIGO,AREA_ID)VALUES('D',16);</v>
      </c>
    </row>
    <row r="35" spans="1:6" ht="15.75" customHeight="1">
      <c r="C35" s="29"/>
    </row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625" defaultRowHeight="15" customHeight="1"/>
  <cols>
    <col min="1" max="1" width="18.625" customWidth="1"/>
    <col min="2" max="2" width="24.5" customWidth="1"/>
    <col min="3" max="3" width="19.75" customWidth="1"/>
    <col min="4" max="5" width="24.625" customWidth="1"/>
    <col min="6" max="26" width="9.375" customWidth="1"/>
  </cols>
  <sheetData>
    <row r="1" spans="1:5">
      <c r="A1" s="11" t="s">
        <v>28</v>
      </c>
      <c r="B1" s="11" t="s">
        <v>43</v>
      </c>
      <c r="C1" s="11" t="s">
        <v>252</v>
      </c>
      <c r="D1" s="11" t="s">
        <v>265</v>
      </c>
      <c r="E1" s="11" t="s">
        <v>278</v>
      </c>
    </row>
    <row r="2" spans="1:5">
      <c r="A2" s="23" t="s">
        <v>225</v>
      </c>
      <c r="B2" s="23" t="s">
        <v>280</v>
      </c>
      <c r="C2" s="23" t="s">
        <v>329</v>
      </c>
      <c r="D2" s="23" t="s">
        <v>371</v>
      </c>
      <c r="E2" s="23" t="s">
        <v>423</v>
      </c>
    </row>
    <row r="3" spans="1:5">
      <c r="A3" s="23" t="s">
        <v>242</v>
      </c>
      <c r="B3" s="23" t="s">
        <v>44</v>
      </c>
      <c r="C3" s="23" t="s">
        <v>335</v>
      </c>
      <c r="D3" s="23" t="s">
        <v>377</v>
      </c>
      <c r="E3" s="23" t="s">
        <v>427</v>
      </c>
    </row>
    <row r="4" spans="1:5">
      <c r="A4" s="23" t="s">
        <v>29</v>
      </c>
      <c r="B4" s="23" t="s">
        <v>301</v>
      </c>
      <c r="C4" s="23" t="s">
        <v>341</v>
      </c>
      <c r="D4" s="23" t="s">
        <v>383</v>
      </c>
      <c r="E4" s="23" t="s">
        <v>432</v>
      </c>
    </row>
    <row r="5" spans="1:5">
      <c r="A5" s="23" t="s">
        <v>266</v>
      </c>
      <c r="B5" s="23" t="s">
        <v>311</v>
      </c>
      <c r="C5" s="23" t="s">
        <v>348</v>
      </c>
      <c r="D5" s="23" t="s">
        <v>388</v>
      </c>
      <c r="E5" s="23" t="s">
        <v>437</v>
      </c>
    </row>
    <row r="6" spans="1:5">
      <c r="B6" s="28" t="s">
        <v>320</v>
      </c>
      <c r="C6" s="23" t="s">
        <v>355</v>
      </c>
      <c r="D6" s="23" t="s">
        <v>393</v>
      </c>
      <c r="E6" s="23" t="s">
        <v>441</v>
      </c>
    </row>
    <row r="7" spans="1:5">
      <c r="C7" s="23" t="s">
        <v>360</v>
      </c>
      <c r="D7" s="23" t="s">
        <v>398</v>
      </c>
      <c r="E7" s="23" t="s">
        <v>365</v>
      </c>
    </row>
    <row r="8" spans="1:5">
      <c r="C8" s="23" t="s">
        <v>365</v>
      </c>
      <c r="D8" s="23" t="s">
        <v>403</v>
      </c>
    </row>
    <row r="9" spans="1:5">
      <c r="D9" s="23" t="s">
        <v>408</v>
      </c>
    </row>
    <row r="10" spans="1:5">
      <c r="D10" s="23" t="s">
        <v>413</v>
      </c>
    </row>
    <row r="11" spans="1:5">
      <c r="D11" s="28" t="s">
        <v>418</v>
      </c>
    </row>
    <row r="12" spans="1:5">
      <c r="D12" s="23" t="s">
        <v>365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/>
  </sheetViews>
  <sheetFormatPr baseColWidth="10" defaultColWidth="12.625" defaultRowHeight="15" customHeight="1"/>
  <cols>
    <col min="1" max="31" width="9.375" customWidth="1"/>
    <col min="32" max="32" width="14.375" customWidth="1"/>
    <col min="33" max="33" width="9.375" customWidth="1"/>
  </cols>
  <sheetData>
    <row r="1" spans="1:33">
      <c r="A1" s="6" t="s">
        <v>247</v>
      </c>
      <c r="B1" s="6" t="s">
        <v>285</v>
      </c>
      <c r="C1" s="6" t="s">
        <v>295</v>
      </c>
      <c r="D1" s="6" t="s">
        <v>305</v>
      </c>
      <c r="E1" s="6" t="s">
        <v>314</v>
      </c>
      <c r="F1" s="6" t="s">
        <v>323</v>
      </c>
      <c r="G1" s="6" t="s">
        <v>344</v>
      </c>
      <c r="H1" s="6" t="s">
        <v>351</v>
      </c>
      <c r="I1" s="6" t="s">
        <v>361</v>
      </c>
      <c r="J1" s="6" t="s">
        <v>367</v>
      </c>
      <c r="K1" s="6" t="s">
        <v>356</v>
      </c>
      <c r="L1" s="6" t="s">
        <v>384</v>
      </c>
      <c r="M1" s="6" t="s">
        <v>389</v>
      </c>
      <c r="N1" s="6" t="s">
        <v>394</v>
      </c>
      <c r="O1" s="6" t="s">
        <v>399</v>
      </c>
      <c r="P1" s="6" t="s">
        <v>404</v>
      </c>
      <c r="Q1" s="6" t="s">
        <v>409</v>
      </c>
      <c r="R1" s="6" t="s">
        <v>419</v>
      </c>
      <c r="S1" s="6" t="s">
        <v>424</v>
      </c>
      <c r="T1" s="6" t="s">
        <v>428</v>
      </c>
      <c r="U1" s="6" t="s">
        <v>433</v>
      </c>
      <c r="V1" s="6" t="s">
        <v>25</v>
      </c>
      <c r="W1" s="6" t="s">
        <v>442</v>
      </c>
      <c r="X1" s="6" t="s">
        <v>258</v>
      </c>
      <c r="Y1" s="6" t="s">
        <v>337</v>
      </c>
      <c r="Z1" s="6" t="s">
        <v>414</v>
      </c>
      <c r="AA1" s="6" t="s">
        <v>271</v>
      </c>
      <c r="AB1" s="6" t="s">
        <v>233</v>
      </c>
      <c r="AC1" s="6" t="s">
        <v>373</v>
      </c>
      <c r="AD1" s="6" t="s">
        <v>379</v>
      </c>
      <c r="AE1" s="6" t="s">
        <v>446</v>
      </c>
      <c r="AF1" s="6" t="s">
        <v>450</v>
      </c>
      <c r="AG1" s="6" t="s">
        <v>331</v>
      </c>
    </row>
    <row r="2" spans="1:33">
      <c r="A2" s="11" t="s">
        <v>236</v>
      </c>
      <c r="B2" s="11" t="s">
        <v>636</v>
      </c>
      <c r="C2" s="11" t="s">
        <v>681</v>
      </c>
      <c r="D2" s="11" t="s">
        <v>683</v>
      </c>
      <c r="E2" s="11" t="s">
        <v>772</v>
      </c>
      <c r="F2" s="11" t="s">
        <v>1014</v>
      </c>
      <c r="G2" s="11" t="s">
        <v>1098</v>
      </c>
      <c r="H2" s="11" t="s">
        <v>1175</v>
      </c>
      <c r="I2" s="11" t="s">
        <v>1225</v>
      </c>
      <c r="J2" s="11" t="s">
        <v>1283</v>
      </c>
      <c r="K2" s="11" t="s">
        <v>1508</v>
      </c>
      <c r="L2" s="11" t="s">
        <v>1569</v>
      </c>
      <c r="M2" s="11" t="s">
        <v>1639</v>
      </c>
      <c r="N2" s="11" t="s">
        <v>1666</v>
      </c>
      <c r="O2" s="11" t="s">
        <v>1724</v>
      </c>
      <c r="P2" s="11" t="s">
        <v>1778</v>
      </c>
      <c r="Q2" s="11" t="s">
        <v>1895</v>
      </c>
      <c r="R2" s="11" t="s">
        <v>369</v>
      </c>
      <c r="S2" s="11" t="s">
        <v>1994</v>
      </c>
      <c r="T2" s="11" t="s">
        <v>2021</v>
      </c>
      <c r="U2" s="11" t="s">
        <v>2182</v>
      </c>
      <c r="V2" s="11" t="s">
        <v>26</v>
      </c>
      <c r="W2" s="11" t="s">
        <v>2322</v>
      </c>
      <c r="X2" s="11" t="s">
        <v>258</v>
      </c>
      <c r="Y2" s="11" t="s">
        <v>2411</v>
      </c>
      <c r="Z2" s="11" t="s">
        <v>2447</v>
      </c>
      <c r="AA2" s="11" t="s">
        <v>2145</v>
      </c>
      <c r="AB2" s="11" t="s">
        <v>2471</v>
      </c>
      <c r="AC2" s="11" t="s">
        <v>2491</v>
      </c>
      <c r="AD2" s="11" t="s">
        <v>2508</v>
      </c>
      <c r="AE2" s="11" t="s">
        <v>2514</v>
      </c>
      <c r="AF2" s="11" t="s">
        <v>2526</v>
      </c>
      <c r="AG2" s="11" t="s">
        <v>1067</v>
      </c>
    </row>
    <row r="3" spans="1:33">
      <c r="A3" s="11" t="s">
        <v>248</v>
      </c>
      <c r="B3" s="11" t="s">
        <v>638</v>
      </c>
      <c r="D3" s="11" t="s">
        <v>685</v>
      </c>
      <c r="E3" s="11" t="s">
        <v>774</v>
      </c>
      <c r="F3" s="11" t="s">
        <v>1016</v>
      </c>
      <c r="G3" s="11" t="s">
        <v>1100</v>
      </c>
      <c r="H3" s="11" t="s">
        <v>1177</v>
      </c>
      <c r="I3" s="11" t="s">
        <v>1227</v>
      </c>
      <c r="J3" s="11" t="s">
        <v>1285</v>
      </c>
      <c r="K3" s="11" t="s">
        <v>1510</v>
      </c>
      <c r="L3" s="11" t="s">
        <v>1571</v>
      </c>
      <c r="M3" s="11" t="s">
        <v>1069</v>
      </c>
      <c r="N3" s="11" t="s">
        <v>1668</v>
      </c>
      <c r="O3" s="11" t="s">
        <v>1726</v>
      </c>
      <c r="P3" s="11" t="s">
        <v>1285</v>
      </c>
      <c r="Q3" s="11" t="s">
        <v>1897</v>
      </c>
      <c r="R3" s="11" t="s">
        <v>790</v>
      </c>
      <c r="S3" s="11" t="s">
        <v>1996</v>
      </c>
      <c r="T3" s="11" t="s">
        <v>2023</v>
      </c>
      <c r="U3" s="11" t="s">
        <v>790</v>
      </c>
      <c r="V3" s="11" t="s">
        <v>2232</v>
      </c>
      <c r="W3" s="11" t="s">
        <v>2324</v>
      </c>
      <c r="X3" s="11" t="s">
        <v>2399</v>
      </c>
      <c r="Y3" s="11" t="s">
        <v>2413</v>
      </c>
      <c r="Z3" s="11" t="s">
        <v>1792</v>
      </c>
      <c r="AA3" s="11" t="s">
        <v>1861</v>
      </c>
      <c r="AB3" s="11" t="s">
        <v>2473</v>
      </c>
      <c r="AC3" s="11" t="s">
        <v>2493</v>
      </c>
      <c r="AD3" s="11" t="s">
        <v>697</v>
      </c>
      <c r="AE3" s="11" t="s">
        <v>2516</v>
      </c>
      <c r="AF3" s="11" t="s">
        <v>2528</v>
      </c>
      <c r="AG3" s="11" t="s">
        <v>1069</v>
      </c>
    </row>
    <row r="4" spans="1:33">
      <c r="A4" s="11" t="s">
        <v>260</v>
      </c>
      <c r="B4" s="11" t="s">
        <v>640</v>
      </c>
      <c r="D4" s="11" t="s">
        <v>687</v>
      </c>
      <c r="E4" s="11" t="s">
        <v>776</v>
      </c>
      <c r="F4" s="11" t="s">
        <v>1018</v>
      </c>
      <c r="G4" s="11" t="s">
        <v>363</v>
      </c>
      <c r="H4" s="11" t="s">
        <v>1179</v>
      </c>
      <c r="I4" s="11" t="s">
        <v>790</v>
      </c>
      <c r="J4" s="11" t="s">
        <v>1287</v>
      </c>
      <c r="K4" s="11" t="s">
        <v>1512</v>
      </c>
      <c r="L4" s="11" t="s">
        <v>1573</v>
      </c>
      <c r="M4" s="11" t="s">
        <v>1642</v>
      </c>
      <c r="N4" s="11" t="s">
        <v>1670</v>
      </c>
      <c r="O4" s="11" t="s">
        <v>1728</v>
      </c>
      <c r="P4" s="11" t="s">
        <v>1781</v>
      </c>
      <c r="Q4" s="11" t="s">
        <v>1899</v>
      </c>
      <c r="R4" s="11" t="s">
        <v>1975</v>
      </c>
      <c r="S4" s="11" t="s">
        <v>1103</v>
      </c>
      <c r="T4" s="11" t="s">
        <v>1069</v>
      </c>
      <c r="U4" s="11" t="s">
        <v>2185</v>
      </c>
      <c r="V4" s="11" t="s">
        <v>2234</v>
      </c>
      <c r="W4" s="11" t="s">
        <v>2326</v>
      </c>
      <c r="X4" s="11" t="s">
        <v>2401</v>
      </c>
      <c r="Y4" s="11" t="s">
        <v>2415</v>
      </c>
      <c r="Z4" s="11" t="s">
        <v>2450</v>
      </c>
      <c r="AB4" s="11" t="s">
        <v>2475</v>
      </c>
      <c r="AC4" s="11" t="s">
        <v>2495</v>
      </c>
      <c r="AD4" s="11" t="s">
        <v>2511</v>
      </c>
      <c r="AE4" s="11" t="s">
        <v>2518</v>
      </c>
      <c r="AF4" s="11" t="s">
        <v>2530</v>
      </c>
      <c r="AG4" s="11" t="s">
        <v>1071</v>
      </c>
    </row>
    <row r="5" spans="1:33">
      <c r="A5" s="11" t="s">
        <v>273</v>
      </c>
      <c r="B5" s="11" t="s">
        <v>642</v>
      </c>
      <c r="D5" s="11" t="s">
        <v>689</v>
      </c>
      <c r="E5" s="11" t="s">
        <v>778</v>
      </c>
      <c r="F5" s="11" t="s">
        <v>1020</v>
      </c>
      <c r="G5" s="11" t="s">
        <v>1103</v>
      </c>
      <c r="H5" s="11" t="s">
        <v>1181</v>
      </c>
      <c r="I5" s="11" t="s">
        <v>1230</v>
      </c>
      <c r="J5" s="11" t="s">
        <v>1289</v>
      </c>
      <c r="K5" s="11" t="s">
        <v>1514</v>
      </c>
      <c r="L5" s="11" t="s">
        <v>1575</v>
      </c>
      <c r="M5" s="11" t="s">
        <v>1644</v>
      </c>
      <c r="N5" s="11" t="s">
        <v>1672</v>
      </c>
      <c r="O5" s="11" t="s">
        <v>1730</v>
      </c>
      <c r="P5" s="11" t="s">
        <v>1783</v>
      </c>
      <c r="Q5" s="11" t="s">
        <v>1901</v>
      </c>
      <c r="R5" s="11" t="s">
        <v>1977</v>
      </c>
      <c r="S5" s="11" t="s">
        <v>1999</v>
      </c>
      <c r="T5" s="11" t="s">
        <v>2026</v>
      </c>
      <c r="U5" s="11" t="s">
        <v>2187</v>
      </c>
      <c r="V5" s="11" t="s">
        <v>2236</v>
      </c>
      <c r="W5" s="11" t="s">
        <v>2328</v>
      </c>
      <c r="X5" s="11" t="s">
        <v>2403</v>
      </c>
      <c r="Y5" s="11" t="s">
        <v>2417</v>
      </c>
      <c r="Z5" s="11" t="s">
        <v>2452</v>
      </c>
      <c r="AB5" s="11" t="s">
        <v>2477</v>
      </c>
      <c r="AC5" s="11" t="s">
        <v>2497</v>
      </c>
      <c r="AD5" s="11" t="s">
        <v>874</v>
      </c>
      <c r="AE5" s="11" t="s">
        <v>2520</v>
      </c>
      <c r="AF5" s="11" t="s">
        <v>2532</v>
      </c>
      <c r="AG5" s="11" t="s">
        <v>1073</v>
      </c>
    </row>
    <row r="6" spans="1:33">
      <c r="A6" s="11" t="s">
        <v>287</v>
      </c>
      <c r="B6" s="11" t="s">
        <v>644</v>
      </c>
      <c r="D6" s="11" t="s">
        <v>691</v>
      </c>
      <c r="E6" s="11" t="s">
        <v>780</v>
      </c>
      <c r="F6" s="11" t="s">
        <v>1022</v>
      </c>
      <c r="G6" s="11" t="s">
        <v>305</v>
      </c>
      <c r="H6" s="11" t="s">
        <v>1183</v>
      </c>
      <c r="I6" s="11" t="s">
        <v>1232</v>
      </c>
      <c r="J6" s="11" t="s">
        <v>1291</v>
      </c>
      <c r="K6" s="11" t="s">
        <v>1516</v>
      </c>
      <c r="L6" s="11" t="s">
        <v>1577</v>
      </c>
      <c r="M6" s="11" t="s">
        <v>1646</v>
      </c>
      <c r="N6" s="11" t="s">
        <v>1674</v>
      </c>
      <c r="O6" s="11" t="s">
        <v>1732</v>
      </c>
      <c r="P6" s="11" t="s">
        <v>1785</v>
      </c>
      <c r="Q6" s="11" t="s">
        <v>1903</v>
      </c>
      <c r="R6" s="11" t="s">
        <v>361</v>
      </c>
      <c r="S6" s="11" t="s">
        <v>2001</v>
      </c>
      <c r="T6" s="11" t="s">
        <v>375</v>
      </c>
      <c r="U6" s="11" t="s">
        <v>2189</v>
      </c>
      <c r="V6" s="11" t="s">
        <v>2238</v>
      </c>
      <c r="W6" s="11" t="s">
        <v>363</v>
      </c>
      <c r="X6" s="11" t="s">
        <v>2405</v>
      </c>
      <c r="Y6" s="11" t="s">
        <v>2419</v>
      </c>
      <c r="Z6" s="11" t="s">
        <v>2454</v>
      </c>
      <c r="AB6" s="11" t="s">
        <v>864</v>
      </c>
      <c r="AC6" s="11" t="s">
        <v>662</v>
      </c>
      <c r="AE6" s="11" t="s">
        <v>2522</v>
      </c>
      <c r="AG6" s="11" t="s">
        <v>1075</v>
      </c>
    </row>
    <row r="7" spans="1:33">
      <c r="A7" s="11" t="s">
        <v>297</v>
      </c>
      <c r="B7" s="11" t="s">
        <v>646</v>
      </c>
      <c r="D7" s="11" t="s">
        <v>693</v>
      </c>
      <c r="E7" s="11" t="s">
        <v>782</v>
      </c>
      <c r="F7" s="11" t="s">
        <v>1024</v>
      </c>
      <c r="G7" s="11" t="s">
        <v>1106</v>
      </c>
      <c r="H7" s="11" t="s">
        <v>1185</v>
      </c>
      <c r="I7" s="11" t="s">
        <v>1234</v>
      </c>
      <c r="J7" s="11" t="s">
        <v>1293</v>
      </c>
      <c r="K7" s="11" t="s">
        <v>1518</v>
      </c>
      <c r="L7" s="11" t="s">
        <v>1579</v>
      </c>
      <c r="M7" s="11" t="s">
        <v>1648</v>
      </c>
      <c r="N7" s="11" t="s">
        <v>1676</v>
      </c>
      <c r="O7" s="11" t="s">
        <v>1734</v>
      </c>
      <c r="P7" s="11" t="s">
        <v>1787</v>
      </c>
      <c r="Q7" s="11" t="s">
        <v>1905</v>
      </c>
      <c r="R7" s="11" t="s">
        <v>1980</v>
      </c>
      <c r="S7" s="11" t="s">
        <v>2003</v>
      </c>
      <c r="T7" s="11" t="s">
        <v>2029</v>
      </c>
      <c r="U7" s="11" t="s">
        <v>2191</v>
      </c>
      <c r="V7" s="11" t="s">
        <v>2240</v>
      </c>
      <c r="W7" s="11" t="s">
        <v>305</v>
      </c>
      <c r="X7" s="11" t="s">
        <v>2407</v>
      </c>
      <c r="Y7" s="11" t="s">
        <v>2421</v>
      </c>
      <c r="Z7" s="11" t="s">
        <v>2456</v>
      </c>
      <c r="AB7" s="11" t="s">
        <v>2480</v>
      </c>
      <c r="AC7" s="11" t="s">
        <v>2500</v>
      </c>
      <c r="AE7" s="11" t="s">
        <v>2524</v>
      </c>
      <c r="AG7" s="11" t="s">
        <v>1077</v>
      </c>
    </row>
    <row r="8" spans="1:33">
      <c r="A8" s="11" t="s">
        <v>307</v>
      </c>
      <c r="B8" s="11" t="s">
        <v>648</v>
      </c>
      <c r="D8" s="11" t="s">
        <v>695</v>
      </c>
      <c r="E8" s="11" t="s">
        <v>784</v>
      </c>
      <c r="F8" s="11" t="s">
        <v>1026</v>
      </c>
      <c r="G8" s="11" t="s">
        <v>1108</v>
      </c>
      <c r="H8" s="11" t="s">
        <v>1187</v>
      </c>
      <c r="I8" s="11" t="s">
        <v>1236</v>
      </c>
      <c r="J8" s="11" t="s">
        <v>1295</v>
      </c>
      <c r="K8" s="11" t="s">
        <v>1520</v>
      </c>
      <c r="L8" s="11" t="s">
        <v>1581</v>
      </c>
      <c r="M8" s="11" t="s">
        <v>1650</v>
      </c>
      <c r="N8" s="11" t="s">
        <v>1678</v>
      </c>
      <c r="O8" s="11" t="s">
        <v>1736</v>
      </c>
      <c r="P8" s="11" t="s">
        <v>780</v>
      </c>
      <c r="Q8" s="11" t="s">
        <v>1907</v>
      </c>
      <c r="R8" s="11" t="s">
        <v>1982</v>
      </c>
      <c r="S8" s="11" t="s">
        <v>2005</v>
      </c>
      <c r="T8" s="11" t="s">
        <v>2031</v>
      </c>
      <c r="U8" s="11" t="s">
        <v>2193</v>
      </c>
      <c r="V8" s="11" t="s">
        <v>2242</v>
      </c>
      <c r="W8" s="11" t="s">
        <v>2332</v>
      </c>
      <c r="X8" s="11" t="s">
        <v>2409</v>
      </c>
      <c r="Y8" s="11" t="s">
        <v>2423</v>
      </c>
      <c r="Z8" s="11" t="s">
        <v>2458</v>
      </c>
      <c r="AB8" s="11" t="s">
        <v>2482</v>
      </c>
      <c r="AC8" s="11" t="s">
        <v>2502</v>
      </c>
      <c r="AG8" s="11" t="s">
        <v>1079</v>
      </c>
    </row>
    <row r="9" spans="1:33">
      <c r="A9" s="11" t="s">
        <v>316</v>
      </c>
      <c r="B9" s="11" t="s">
        <v>650</v>
      </c>
      <c r="D9" s="11" t="s">
        <v>697</v>
      </c>
      <c r="E9" s="11" t="s">
        <v>786</v>
      </c>
      <c r="F9" s="11" t="s">
        <v>1028</v>
      </c>
      <c r="G9" s="11" t="s">
        <v>1110</v>
      </c>
      <c r="H9" s="11" t="s">
        <v>1189</v>
      </c>
      <c r="I9" s="11" t="s">
        <v>1238</v>
      </c>
      <c r="J9" s="11" t="s">
        <v>1297</v>
      </c>
      <c r="K9" s="11" t="s">
        <v>1522</v>
      </c>
      <c r="L9" s="11" t="s">
        <v>1583</v>
      </c>
      <c r="M9" s="11" t="s">
        <v>1652</v>
      </c>
      <c r="N9" s="11" t="s">
        <v>466</v>
      </c>
      <c r="O9" s="11" t="s">
        <v>1738</v>
      </c>
      <c r="P9" s="11" t="s">
        <v>1790</v>
      </c>
      <c r="Q9" s="11" t="s">
        <v>1909</v>
      </c>
      <c r="R9" s="11" t="s">
        <v>1984</v>
      </c>
      <c r="S9" s="11" t="s">
        <v>2007</v>
      </c>
      <c r="T9" s="11" t="s">
        <v>396</v>
      </c>
      <c r="U9" s="11" t="s">
        <v>2195</v>
      </c>
      <c r="V9" s="11" t="s">
        <v>2244</v>
      </c>
      <c r="W9" s="11" t="s">
        <v>2334</v>
      </c>
      <c r="Y9" s="11" t="s">
        <v>2425</v>
      </c>
      <c r="Z9" s="11" t="s">
        <v>2460</v>
      </c>
      <c r="AB9" s="11" t="s">
        <v>2484</v>
      </c>
      <c r="AC9" s="11" t="s">
        <v>2504</v>
      </c>
      <c r="AG9" s="11" t="s">
        <v>1081</v>
      </c>
    </row>
    <row r="10" spans="1:33">
      <c r="A10" s="11" t="s">
        <v>325</v>
      </c>
      <c r="B10" s="11" t="s">
        <v>652</v>
      </c>
      <c r="D10" s="11" t="s">
        <v>699</v>
      </c>
      <c r="E10" s="11" t="s">
        <v>314</v>
      </c>
      <c r="F10" s="11" t="s">
        <v>1030</v>
      </c>
      <c r="G10" s="11" t="s">
        <v>1112</v>
      </c>
      <c r="H10" s="11" t="s">
        <v>1191</v>
      </c>
      <c r="I10" s="11" t="s">
        <v>1240</v>
      </c>
      <c r="J10" s="11" t="s">
        <v>1299</v>
      </c>
      <c r="K10" s="11" t="s">
        <v>1524</v>
      </c>
      <c r="L10" s="11" t="s">
        <v>1585</v>
      </c>
      <c r="M10" s="11" t="s">
        <v>1654</v>
      </c>
      <c r="N10" s="11" t="s">
        <v>1681</v>
      </c>
      <c r="O10" s="11" t="s">
        <v>1740</v>
      </c>
      <c r="P10" s="11" t="s">
        <v>1792</v>
      </c>
      <c r="Q10" s="11" t="s">
        <v>1911</v>
      </c>
      <c r="R10" s="11" t="s">
        <v>1986</v>
      </c>
      <c r="S10" s="11" t="s">
        <v>2009</v>
      </c>
      <c r="T10" s="11" t="s">
        <v>305</v>
      </c>
      <c r="U10" s="11" t="s">
        <v>2197</v>
      </c>
      <c r="V10" s="11" t="s">
        <v>2246</v>
      </c>
      <c r="W10" s="11" t="s">
        <v>2336</v>
      </c>
      <c r="Y10" s="11" t="s">
        <v>2427</v>
      </c>
      <c r="Z10" s="11" t="s">
        <v>566</v>
      </c>
      <c r="AB10" s="11" t="s">
        <v>2486</v>
      </c>
      <c r="AC10" s="11" t="s">
        <v>2506</v>
      </c>
      <c r="AG10" s="11" t="s">
        <v>1083</v>
      </c>
    </row>
    <row r="11" spans="1:33">
      <c r="A11" s="11" t="s">
        <v>333</v>
      </c>
      <c r="B11" s="11" t="s">
        <v>654</v>
      </c>
      <c r="D11" s="11" t="s">
        <v>701</v>
      </c>
      <c r="E11" s="11" t="s">
        <v>406</v>
      </c>
      <c r="F11" s="11" t="s">
        <v>1032</v>
      </c>
      <c r="G11" s="11" t="s">
        <v>1114</v>
      </c>
      <c r="H11" s="11" t="s">
        <v>1193</v>
      </c>
      <c r="I11" s="11" t="s">
        <v>1242</v>
      </c>
      <c r="J11" s="11" t="s">
        <v>1301</v>
      </c>
      <c r="K11" s="11" t="s">
        <v>1526</v>
      </c>
      <c r="L11" s="11" t="s">
        <v>1587</v>
      </c>
      <c r="M11" s="11" t="s">
        <v>1656</v>
      </c>
      <c r="N11" s="11" t="s">
        <v>1683</v>
      </c>
      <c r="O11" s="11" t="s">
        <v>1742</v>
      </c>
      <c r="P11" s="11" t="s">
        <v>1794</v>
      </c>
      <c r="Q11" s="11" t="s">
        <v>1913</v>
      </c>
      <c r="R11" s="11" t="s">
        <v>1988</v>
      </c>
      <c r="S11" s="11" t="s">
        <v>2011</v>
      </c>
      <c r="T11" s="11" t="s">
        <v>1299</v>
      </c>
      <c r="U11" s="11" t="s">
        <v>2199</v>
      </c>
      <c r="V11" s="11" t="s">
        <v>2248</v>
      </c>
      <c r="W11" s="11" t="s">
        <v>2338</v>
      </c>
      <c r="Y11" s="11" t="s">
        <v>2429</v>
      </c>
      <c r="Z11" s="11" t="s">
        <v>2155</v>
      </c>
      <c r="AB11" s="11" t="s">
        <v>1949</v>
      </c>
      <c r="AG11" s="11" t="s">
        <v>1085</v>
      </c>
    </row>
    <row r="12" spans="1:33">
      <c r="A12" s="11" t="s">
        <v>339</v>
      </c>
      <c r="B12" s="11" t="s">
        <v>656</v>
      </c>
      <c r="D12" s="11" t="s">
        <v>361</v>
      </c>
      <c r="E12" s="11" t="s">
        <v>790</v>
      </c>
      <c r="F12" s="11" t="s">
        <v>1034</v>
      </c>
      <c r="G12" s="11" t="s">
        <v>1116</v>
      </c>
      <c r="H12" s="11" t="s">
        <v>1195</v>
      </c>
      <c r="I12" s="11" t="s">
        <v>1244</v>
      </c>
      <c r="J12" s="11" t="s">
        <v>1303</v>
      </c>
      <c r="K12" s="11" t="s">
        <v>1528</v>
      </c>
      <c r="L12" s="11" t="s">
        <v>102</v>
      </c>
      <c r="M12" s="11" t="s">
        <v>1205</v>
      </c>
      <c r="N12" s="11" t="s">
        <v>1685</v>
      </c>
      <c r="O12" s="11" t="s">
        <v>1744</v>
      </c>
      <c r="P12" s="11" t="s">
        <v>1796</v>
      </c>
      <c r="Q12" s="11" t="s">
        <v>1915</v>
      </c>
      <c r="R12" s="11" t="s">
        <v>1990</v>
      </c>
      <c r="S12" s="11" t="s">
        <v>2013</v>
      </c>
      <c r="T12" s="11" t="s">
        <v>2036</v>
      </c>
      <c r="U12" s="11" t="s">
        <v>518</v>
      </c>
      <c r="V12" s="11" t="s">
        <v>2250</v>
      </c>
      <c r="W12" s="11" t="s">
        <v>2340</v>
      </c>
      <c r="Y12" s="11" t="s">
        <v>2431</v>
      </c>
      <c r="Z12" s="11" t="s">
        <v>1958</v>
      </c>
      <c r="AB12" s="11" t="s">
        <v>2489</v>
      </c>
      <c r="AG12" s="11" t="s">
        <v>1087</v>
      </c>
    </row>
    <row r="13" spans="1:33">
      <c r="A13" s="11" t="s">
        <v>346</v>
      </c>
      <c r="B13" s="11" t="s">
        <v>658</v>
      </c>
      <c r="D13" s="11" t="s">
        <v>60</v>
      </c>
      <c r="E13" s="11" t="s">
        <v>792</v>
      </c>
      <c r="F13" s="11" t="s">
        <v>1036</v>
      </c>
      <c r="G13" s="11" t="s">
        <v>1067</v>
      </c>
      <c r="H13" s="11" t="s">
        <v>1197</v>
      </c>
      <c r="I13" s="11" t="s">
        <v>1246</v>
      </c>
      <c r="J13" s="11" t="s">
        <v>1305</v>
      </c>
      <c r="K13" s="11" t="s">
        <v>1530</v>
      </c>
      <c r="L13" s="11" t="s">
        <v>1590</v>
      </c>
      <c r="M13" s="11" t="s">
        <v>1659</v>
      </c>
      <c r="N13" s="11" t="s">
        <v>1687</v>
      </c>
      <c r="O13" s="11" t="s">
        <v>492</v>
      </c>
      <c r="P13" s="11" t="s">
        <v>361</v>
      </c>
      <c r="Q13" s="11" t="s">
        <v>1917</v>
      </c>
      <c r="R13" s="11" t="s">
        <v>1992</v>
      </c>
      <c r="S13" s="11" t="s">
        <v>2015</v>
      </c>
      <c r="T13" s="11" t="s">
        <v>2038</v>
      </c>
      <c r="U13" s="11" t="s">
        <v>2202</v>
      </c>
      <c r="V13" s="11" t="s">
        <v>2252</v>
      </c>
      <c r="W13" s="11" t="s">
        <v>642</v>
      </c>
      <c r="Y13" s="11" t="s">
        <v>2433</v>
      </c>
      <c r="Z13" s="11" t="s">
        <v>2465</v>
      </c>
      <c r="AG13" s="11" t="s">
        <v>1089</v>
      </c>
    </row>
    <row r="14" spans="1:33">
      <c r="A14" s="11" t="s">
        <v>353</v>
      </c>
      <c r="B14" s="11" t="s">
        <v>660</v>
      </c>
      <c r="D14" s="11" t="s">
        <v>705</v>
      </c>
      <c r="E14" s="11" t="s">
        <v>323</v>
      </c>
      <c r="F14" s="11" t="s">
        <v>1038</v>
      </c>
      <c r="G14" s="11" t="s">
        <v>1119</v>
      </c>
      <c r="H14" s="11" t="s">
        <v>1199</v>
      </c>
      <c r="I14" s="11" t="s">
        <v>1248</v>
      </c>
      <c r="J14" s="11" t="s">
        <v>1307</v>
      </c>
      <c r="K14" s="11" t="s">
        <v>1532</v>
      </c>
      <c r="L14" s="11" t="s">
        <v>494</v>
      </c>
      <c r="M14" s="11" t="s">
        <v>1661</v>
      </c>
      <c r="N14" s="11" t="s">
        <v>1689</v>
      </c>
      <c r="O14" s="11" t="s">
        <v>1689</v>
      </c>
      <c r="P14" s="11" t="s">
        <v>1799</v>
      </c>
      <c r="Q14" s="11" t="s">
        <v>1919</v>
      </c>
      <c r="S14" s="11" t="s">
        <v>2017</v>
      </c>
      <c r="T14" s="11" t="s">
        <v>2040</v>
      </c>
      <c r="U14" s="11" t="s">
        <v>2204</v>
      </c>
      <c r="V14" s="11" t="s">
        <v>2254</v>
      </c>
      <c r="W14" s="11" t="s">
        <v>2343</v>
      </c>
      <c r="Y14" s="11" t="s">
        <v>556</v>
      </c>
      <c r="Z14" s="11" t="s">
        <v>2467</v>
      </c>
      <c r="AG14" s="11" t="s">
        <v>1091</v>
      </c>
    </row>
    <row r="15" spans="1:33">
      <c r="A15" s="11" t="s">
        <v>358</v>
      </c>
      <c r="B15" s="11" t="s">
        <v>662</v>
      </c>
      <c r="D15" s="11" t="s">
        <v>707</v>
      </c>
      <c r="E15" s="11" t="s">
        <v>795</v>
      </c>
      <c r="F15" s="11" t="s">
        <v>1040</v>
      </c>
      <c r="G15" s="11" t="s">
        <v>1121</v>
      </c>
      <c r="H15" s="11" t="s">
        <v>1201</v>
      </c>
      <c r="I15" s="11" t="s">
        <v>1250</v>
      </c>
      <c r="J15" s="11" t="s">
        <v>1309</v>
      </c>
      <c r="K15" s="11" t="s">
        <v>1534</v>
      </c>
      <c r="L15" s="11" t="s">
        <v>1593</v>
      </c>
      <c r="M15" s="11" t="s">
        <v>1663</v>
      </c>
      <c r="N15" s="11" t="s">
        <v>1691</v>
      </c>
      <c r="O15" s="11" t="s">
        <v>1748</v>
      </c>
      <c r="P15" s="11" t="s">
        <v>1801</v>
      </c>
      <c r="Q15" s="11" t="s">
        <v>1921</v>
      </c>
      <c r="S15" s="11" t="s">
        <v>2019</v>
      </c>
      <c r="T15" s="11" t="s">
        <v>2042</v>
      </c>
      <c r="U15" s="11" t="s">
        <v>2206</v>
      </c>
      <c r="V15" s="11" t="s">
        <v>2256</v>
      </c>
      <c r="W15" s="11" t="s">
        <v>2345</v>
      </c>
      <c r="Y15" s="11" t="s">
        <v>2436</v>
      </c>
      <c r="AG15" s="11" t="s">
        <v>1093</v>
      </c>
    </row>
    <row r="16" spans="1:33">
      <c r="A16" s="11" t="s">
        <v>363</v>
      </c>
      <c r="B16" s="11" t="s">
        <v>664</v>
      </c>
      <c r="D16" s="11" t="s">
        <v>709</v>
      </c>
      <c r="E16" s="11" t="s">
        <v>797</v>
      </c>
      <c r="F16" s="11" t="s">
        <v>1042</v>
      </c>
      <c r="G16" s="11" t="s">
        <v>1123</v>
      </c>
      <c r="H16" s="11" t="s">
        <v>1203</v>
      </c>
      <c r="I16" s="11" t="s">
        <v>1252</v>
      </c>
      <c r="J16" s="11" t="s">
        <v>1311</v>
      </c>
      <c r="K16" s="11" t="s">
        <v>1536</v>
      </c>
      <c r="L16" s="11" t="s">
        <v>1595</v>
      </c>
      <c r="M16" s="11" t="s">
        <v>132</v>
      </c>
      <c r="N16" s="11" t="s">
        <v>1693</v>
      </c>
      <c r="O16" s="11" t="s">
        <v>1750</v>
      </c>
      <c r="P16" s="11" t="s">
        <v>1803</v>
      </c>
      <c r="Q16" s="11" t="s">
        <v>1923</v>
      </c>
      <c r="T16" s="11" t="s">
        <v>2044</v>
      </c>
      <c r="U16" s="11" t="s">
        <v>2208</v>
      </c>
      <c r="V16" s="11" t="s">
        <v>2258</v>
      </c>
      <c r="W16" s="11" t="s">
        <v>2347</v>
      </c>
      <c r="Y16" s="11" t="s">
        <v>2438</v>
      </c>
      <c r="AG16" s="11" t="s">
        <v>1095</v>
      </c>
    </row>
    <row r="17" spans="1:33">
      <c r="A17" s="11" t="s">
        <v>369</v>
      </c>
      <c r="B17" s="11" t="s">
        <v>666</v>
      </c>
      <c r="D17" s="11" t="s">
        <v>711</v>
      </c>
      <c r="E17" s="11" t="s">
        <v>799</v>
      </c>
      <c r="F17" s="11" t="s">
        <v>1044</v>
      </c>
      <c r="G17" s="11" t="s">
        <v>1125</v>
      </c>
      <c r="H17" s="11" t="s">
        <v>1205</v>
      </c>
      <c r="I17" s="11" t="s">
        <v>1254</v>
      </c>
      <c r="J17" s="11" t="s">
        <v>1313</v>
      </c>
      <c r="K17" s="11" t="s">
        <v>1538</v>
      </c>
      <c r="L17" s="11" t="s">
        <v>1597</v>
      </c>
      <c r="N17" s="11" t="s">
        <v>1695</v>
      </c>
      <c r="O17" s="11" t="s">
        <v>1752</v>
      </c>
      <c r="P17" s="11" t="s">
        <v>1805</v>
      </c>
      <c r="Q17" s="11" t="s">
        <v>1925</v>
      </c>
      <c r="T17" s="11" t="s">
        <v>2046</v>
      </c>
      <c r="U17" s="11" t="s">
        <v>2210</v>
      </c>
      <c r="V17" s="11" t="s">
        <v>2260</v>
      </c>
      <c r="W17" s="11" t="s">
        <v>2349</v>
      </c>
      <c r="Y17" s="11" t="s">
        <v>2440</v>
      </c>
      <c r="AG17" s="11" t="s">
        <v>618</v>
      </c>
    </row>
    <row r="18" spans="1:33">
      <c r="A18" s="11" t="s">
        <v>375</v>
      </c>
      <c r="B18" s="11" t="s">
        <v>556</v>
      </c>
      <c r="D18" s="11" t="s">
        <v>713</v>
      </c>
      <c r="E18" s="11" t="s">
        <v>801</v>
      </c>
      <c r="F18" s="11" t="s">
        <v>1046</v>
      </c>
      <c r="G18" s="11" t="s">
        <v>1127</v>
      </c>
      <c r="H18" s="11" t="s">
        <v>1207</v>
      </c>
      <c r="I18" s="11" t="s">
        <v>1256</v>
      </c>
      <c r="J18" s="11" t="s">
        <v>1315</v>
      </c>
      <c r="K18" s="11" t="s">
        <v>1540</v>
      </c>
      <c r="L18" s="11" t="s">
        <v>1599</v>
      </c>
      <c r="N18" s="11" t="s">
        <v>1697</v>
      </c>
      <c r="O18" s="11" t="s">
        <v>1754</v>
      </c>
      <c r="P18" s="11" t="s">
        <v>1807</v>
      </c>
      <c r="Q18" s="11" t="s">
        <v>1927</v>
      </c>
      <c r="T18" s="11" t="s">
        <v>2048</v>
      </c>
      <c r="U18" s="11" t="s">
        <v>2212</v>
      </c>
      <c r="V18" s="11" t="s">
        <v>2262</v>
      </c>
      <c r="W18" s="11" t="s">
        <v>2351</v>
      </c>
      <c r="Y18" s="11" t="s">
        <v>2442</v>
      </c>
    </row>
    <row r="19" spans="1:33">
      <c r="A19" s="11" t="s">
        <v>381</v>
      </c>
      <c r="B19" s="11" t="s">
        <v>669</v>
      </c>
      <c r="D19" s="11" t="s">
        <v>715</v>
      </c>
      <c r="E19" s="11" t="s">
        <v>803</v>
      </c>
      <c r="F19" s="11" t="s">
        <v>1048</v>
      </c>
      <c r="G19" s="11" t="s">
        <v>1129</v>
      </c>
      <c r="H19" s="11" t="s">
        <v>1209</v>
      </c>
      <c r="I19" s="11" t="s">
        <v>1258</v>
      </c>
      <c r="J19" s="11" t="s">
        <v>1317</v>
      </c>
      <c r="K19" s="11" t="s">
        <v>1542</v>
      </c>
      <c r="L19" s="11" t="s">
        <v>1601</v>
      </c>
      <c r="N19" s="11" t="s">
        <v>1699</v>
      </c>
      <c r="O19" s="11" t="s">
        <v>1756</v>
      </c>
      <c r="P19" s="11" t="s">
        <v>1809</v>
      </c>
      <c r="Q19" s="11" t="s">
        <v>1929</v>
      </c>
      <c r="T19" s="11" t="s">
        <v>2050</v>
      </c>
      <c r="U19" s="11" t="s">
        <v>2214</v>
      </c>
      <c r="V19" s="11" t="s">
        <v>2264</v>
      </c>
      <c r="W19" s="11" t="s">
        <v>2353</v>
      </c>
      <c r="Y19" s="11" t="s">
        <v>2444</v>
      </c>
    </row>
    <row r="20" spans="1:33">
      <c r="A20" s="11" t="s">
        <v>386</v>
      </c>
      <c r="B20" s="11" t="s">
        <v>671</v>
      </c>
      <c r="D20" s="11" t="s">
        <v>717</v>
      </c>
      <c r="E20" s="11" t="s">
        <v>805</v>
      </c>
      <c r="F20" s="11" t="s">
        <v>1050</v>
      </c>
      <c r="G20" s="11" t="s">
        <v>1131</v>
      </c>
      <c r="H20" s="11" t="s">
        <v>1211</v>
      </c>
      <c r="I20" s="11" t="s">
        <v>1260</v>
      </c>
      <c r="J20" s="11" t="s">
        <v>1319</v>
      </c>
      <c r="K20" s="11" t="s">
        <v>1544</v>
      </c>
      <c r="L20" s="11" t="s">
        <v>1603</v>
      </c>
      <c r="N20" s="11" t="s">
        <v>1701</v>
      </c>
      <c r="O20" s="11" t="s">
        <v>1758</v>
      </c>
      <c r="P20" s="11" t="s">
        <v>1811</v>
      </c>
      <c r="Q20" s="11" t="s">
        <v>1931</v>
      </c>
      <c r="T20" s="11" t="s">
        <v>2052</v>
      </c>
      <c r="U20" s="11" t="s">
        <v>2216</v>
      </c>
      <c r="V20" s="11" t="s">
        <v>2266</v>
      </c>
      <c r="W20" s="11" t="s">
        <v>2355</v>
      </c>
      <c r="Y20" s="11" t="s">
        <v>132</v>
      </c>
    </row>
    <row r="21" spans="1:33" ht="15.75" customHeight="1">
      <c r="A21" s="11" t="s">
        <v>391</v>
      </c>
      <c r="B21" s="11" t="s">
        <v>673</v>
      </c>
      <c r="D21" s="11" t="s">
        <v>719</v>
      </c>
      <c r="E21" s="11" t="s">
        <v>807</v>
      </c>
      <c r="F21" s="11" t="s">
        <v>424</v>
      </c>
      <c r="G21" s="11" t="s">
        <v>1133</v>
      </c>
      <c r="H21" s="11" t="s">
        <v>1213</v>
      </c>
      <c r="I21" s="11" t="s">
        <v>1262</v>
      </c>
      <c r="J21" s="11" t="s">
        <v>1321</v>
      </c>
      <c r="K21" s="11" t="s">
        <v>1546</v>
      </c>
      <c r="L21" s="11" t="s">
        <v>1605</v>
      </c>
      <c r="N21" s="11" t="s">
        <v>1703</v>
      </c>
      <c r="O21" s="11" t="s">
        <v>1760</v>
      </c>
      <c r="P21" s="11" t="s">
        <v>1813</v>
      </c>
      <c r="Q21" s="11" t="s">
        <v>1933</v>
      </c>
      <c r="T21" s="11" t="s">
        <v>2054</v>
      </c>
      <c r="U21" s="11" t="s">
        <v>2218</v>
      </c>
      <c r="V21" s="11" t="s">
        <v>2268</v>
      </c>
      <c r="W21" s="11" t="s">
        <v>2357</v>
      </c>
    </row>
    <row r="22" spans="1:33" ht="15.75" customHeight="1">
      <c r="A22" s="11" t="s">
        <v>396</v>
      </c>
      <c r="B22" s="11" t="s">
        <v>675</v>
      </c>
      <c r="D22" s="11" t="s">
        <v>721</v>
      </c>
      <c r="E22" s="11" t="s">
        <v>809</v>
      </c>
      <c r="F22" s="11" t="s">
        <v>1053</v>
      </c>
      <c r="G22" s="11" t="s">
        <v>1135</v>
      </c>
      <c r="H22" s="11" t="s">
        <v>1215</v>
      </c>
      <c r="I22" s="11" t="s">
        <v>1264</v>
      </c>
      <c r="J22" s="11" t="s">
        <v>1323</v>
      </c>
      <c r="K22" s="11" t="s">
        <v>1548</v>
      </c>
      <c r="L22" s="11" t="s">
        <v>1607</v>
      </c>
      <c r="N22" s="11" t="s">
        <v>1705</v>
      </c>
      <c r="O22" s="11" t="s">
        <v>1762</v>
      </c>
      <c r="P22" s="11" t="s">
        <v>1116</v>
      </c>
      <c r="Q22" s="11" t="s">
        <v>1935</v>
      </c>
      <c r="T22" s="11" t="s">
        <v>464</v>
      </c>
      <c r="U22" s="11" t="s">
        <v>2220</v>
      </c>
      <c r="V22" s="11" t="s">
        <v>2270</v>
      </c>
      <c r="W22" s="11" t="s">
        <v>2359</v>
      </c>
    </row>
    <row r="23" spans="1:33" ht="15.75" customHeight="1">
      <c r="A23" s="11" t="s">
        <v>2537</v>
      </c>
      <c r="B23" s="11" t="s">
        <v>677</v>
      </c>
      <c r="D23" s="11" t="s">
        <v>723</v>
      </c>
      <c r="E23" s="11" t="s">
        <v>811</v>
      </c>
      <c r="F23" s="11" t="s">
        <v>1055</v>
      </c>
      <c r="G23" s="11" t="s">
        <v>725</v>
      </c>
      <c r="H23" s="11" t="s">
        <v>1217</v>
      </c>
      <c r="I23" s="11" t="s">
        <v>1266</v>
      </c>
      <c r="J23" s="11" t="s">
        <v>1325</v>
      </c>
      <c r="K23" s="11" t="s">
        <v>1550</v>
      </c>
      <c r="L23" s="11" t="s">
        <v>1609</v>
      </c>
      <c r="N23" s="11" t="s">
        <v>1053</v>
      </c>
      <c r="O23" s="11" t="s">
        <v>1764</v>
      </c>
      <c r="P23" s="11" t="s">
        <v>1816</v>
      </c>
      <c r="Q23" s="11" t="s">
        <v>1937</v>
      </c>
      <c r="T23" s="11" t="s">
        <v>2057</v>
      </c>
      <c r="U23" s="11" t="s">
        <v>2222</v>
      </c>
      <c r="V23" s="11" t="s">
        <v>2272</v>
      </c>
      <c r="W23" s="11" t="s">
        <v>2361</v>
      </c>
    </row>
    <row r="24" spans="1:33" ht="15.75" customHeight="1">
      <c r="A24" s="11" t="s">
        <v>406</v>
      </c>
      <c r="B24" s="11" t="s">
        <v>679</v>
      </c>
      <c r="D24" s="11" t="s">
        <v>725</v>
      </c>
      <c r="E24" s="11" t="s">
        <v>813</v>
      </c>
      <c r="F24" s="11" t="s">
        <v>1057</v>
      </c>
      <c r="G24" s="11" t="s">
        <v>1138</v>
      </c>
      <c r="H24" s="11" t="s">
        <v>1219</v>
      </c>
      <c r="I24" s="11" t="s">
        <v>1268</v>
      </c>
      <c r="J24" s="11" t="s">
        <v>1327</v>
      </c>
      <c r="K24" s="11" t="s">
        <v>1552</v>
      </c>
      <c r="L24" s="11" t="s">
        <v>1046</v>
      </c>
      <c r="N24" s="11" t="s">
        <v>1708</v>
      </c>
      <c r="O24" s="11" t="s">
        <v>1087</v>
      </c>
      <c r="P24" s="11" t="s">
        <v>1818</v>
      </c>
      <c r="Q24" s="11" t="s">
        <v>1939</v>
      </c>
      <c r="T24" s="11" t="s">
        <v>2059</v>
      </c>
      <c r="U24" s="11" t="s">
        <v>2224</v>
      </c>
      <c r="V24" s="11" t="s">
        <v>2274</v>
      </c>
      <c r="W24" s="11" t="s">
        <v>2363</v>
      </c>
    </row>
    <row r="25" spans="1:33" ht="15.75" customHeight="1">
      <c r="A25" s="11" t="s">
        <v>411</v>
      </c>
      <c r="D25" s="11" t="s">
        <v>727</v>
      </c>
      <c r="E25" s="11" t="s">
        <v>815</v>
      </c>
      <c r="F25" s="11" t="s">
        <v>1059</v>
      </c>
      <c r="G25" s="11" t="s">
        <v>57</v>
      </c>
      <c r="H25" s="11" t="s">
        <v>1221</v>
      </c>
      <c r="I25" s="11" t="s">
        <v>1270</v>
      </c>
      <c r="J25" s="11" t="s">
        <v>709</v>
      </c>
      <c r="K25" s="11" t="s">
        <v>1554</v>
      </c>
      <c r="L25" s="11" t="s">
        <v>1612</v>
      </c>
      <c r="N25" s="11" t="s">
        <v>1710</v>
      </c>
      <c r="O25" s="11" t="s">
        <v>1767</v>
      </c>
      <c r="P25" s="11" t="s">
        <v>1820</v>
      </c>
      <c r="Q25" s="11" t="s">
        <v>1941</v>
      </c>
      <c r="T25" s="11" t="s">
        <v>2061</v>
      </c>
      <c r="U25" s="11" t="s">
        <v>433</v>
      </c>
      <c r="V25" s="11" t="s">
        <v>2276</v>
      </c>
      <c r="W25" s="11" t="s">
        <v>518</v>
      </c>
    </row>
    <row r="26" spans="1:33" ht="15.75" customHeight="1">
      <c r="A26" s="11" t="s">
        <v>416</v>
      </c>
      <c r="D26" s="11" t="s">
        <v>729</v>
      </c>
      <c r="E26" s="11" t="s">
        <v>817</v>
      </c>
      <c r="F26" s="11" t="s">
        <v>1061</v>
      </c>
      <c r="G26" s="11" t="s">
        <v>1141</v>
      </c>
      <c r="H26" s="11" t="s">
        <v>1223</v>
      </c>
      <c r="I26" s="11" t="s">
        <v>564</v>
      </c>
      <c r="J26" s="11" t="s">
        <v>1330</v>
      </c>
      <c r="K26" s="11" t="s">
        <v>1556</v>
      </c>
      <c r="L26" s="11" t="s">
        <v>1614</v>
      </c>
      <c r="N26" s="11" t="s">
        <v>1712</v>
      </c>
      <c r="O26" s="11" t="s">
        <v>1769</v>
      </c>
      <c r="P26" s="11" t="s">
        <v>1822</v>
      </c>
      <c r="Q26" s="11" t="s">
        <v>1943</v>
      </c>
      <c r="T26" s="11" t="s">
        <v>2063</v>
      </c>
      <c r="U26" s="11" t="s">
        <v>2227</v>
      </c>
      <c r="V26" s="11" t="s">
        <v>2278</v>
      </c>
      <c r="W26" s="11" t="s">
        <v>864</v>
      </c>
    </row>
    <row r="27" spans="1:33" ht="15.75" customHeight="1">
      <c r="A27" s="11" t="s">
        <v>421</v>
      </c>
      <c r="D27" s="11" t="s">
        <v>731</v>
      </c>
      <c r="E27" s="11" t="s">
        <v>819</v>
      </c>
      <c r="F27" s="11" t="s">
        <v>1063</v>
      </c>
      <c r="G27" s="11" t="s">
        <v>1143</v>
      </c>
      <c r="I27" s="11" t="s">
        <v>1273</v>
      </c>
      <c r="J27" s="11" t="s">
        <v>1332</v>
      </c>
      <c r="K27" s="11" t="s">
        <v>1050</v>
      </c>
      <c r="L27" s="11" t="s">
        <v>1616</v>
      </c>
      <c r="N27" s="11" t="s">
        <v>1714</v>
      </c>
      <c r="O27" s="11" t="s">
        <v>1771</v>
      </c>
      <c r="P27" s="11" t="s">
        <v>1824</v>
      </c>
      <c r="Q27" s="11" t="s">
        <v>1945</v>
      </c>
      <c r="T27" s="11" t="s">
        <v>2065</v>
      </c>
      <c r="U27" s="11" t="s">
        <v>2229</v>
      </c>
      <c r="V27" s="11" t="s">
        <v>2280</v>
      </c>
      <c r="W27" s="11" t="s">
        <v>2367</v>
      </c>
    </row>
    <row r="28" spans="1:33" ht="15.75" customHeight="1">
      <c r="A28" s="11" t="s">
        <v>323</v>
      </c>
      <c r="D28" s="11" t="s">
        <v>733</v>
      </c>
      <c r="E28" s="11" t="s">
        <v>821</v>
      </c>
      <c r="F28" s="11" t="s">
        <v>1065</v>
      </c>
      <c r="G28" s="11" t="s">
        <v>1145</v>
      </c>
      <c r="I28" s="11" t="s">
        <v>1275</v>
      </c>
      <c r="J28" s="11" t="s">
        <v>1334</v>
      </c>
      <c r="K28" s="11" t="s">
        <v>1559</v>
      </c>
      <c r="L28" s="11" t="s">
        <v>1618</v>
      </c>
      <c r="N28" s="11" t="s">
        <v>1716</v>
      </c>
      <c r="O28" s="11" t="s">
        <v>1773</v>
      </c>
      <c r="P28" s="11" t="s">
        <v>1826</v>
      </c>
      <c r="Q28" s="11" t="s">
        <v>1947</v>
      </c>
      <c r="T28" s="11" t="s">
        <v>2067</v>
      </c>
      <c r="V28" s="11" t="s">
        <v>2282</v>
      </c>
      <c r="W28" s="11" t="s">
        <v>2369</v>
      </c>
    </row>
    <row r="29" spans="1:33" ht="15.75" customHeight="1">
      <c r="A29" s="11" t="s">
        <v>430</v>
      </c>
      <c r="D29" s="11" t="s">
        <v>735</v>
      </c>
      <c r="E29" s="11" t="s">
        <v>823</v>
      </c>
      <c r="G29" s="11" t="s">
        <v>1147</v>
      </c>
      <c r="I29" s="11" t="s">
        <v>1277</v>
      </c>
      <c r="J29" s="11" t="s">
        <v>1336</v>
      </c>
      <c r="K29" s="11" t="s">
        <v>1561</v>
      </c>
      <c r="L29" s="11" t="s">
        <v>1620</v>
      </c>
      <c r="N29" s="11" t="s">
        <v>1718</v>
      </c>
      <c r="O29" s="11" t="s">
        <v>1221</v>
      </c>
      <c r="P29" s="11" t="s">
        <v>1828</v>
      </c>
      <c r="Q29" s="11" t="s">
        <v>1949</v>
      </c>
      <c r="T29" s="11" t="s">
        <v>709</v>
      </c>
      <c r="V29" s="11" t="s">
        <v>2284</v>
      </c>
      <c r="W29" s="11" t="s">
        <v>2371</v>
      </c>
    </row>
    <row r="30" spans="1:33" ht="15.75" customHeight="1">
      <c r="A30" s="11" t="s">
        <v>435</v>
      </c>
      <c r="D30" s="11" t="s">
        <v>737</v>
      </c>
      <c r="E30" s="11" t="s">
        <v>825</v>
      </c>
      <c r="G30" s="11" t="s">
        <v>1149</v>
      </c>
      <c r="I30" s="11" t="s">
        <v>1279</v>
      </c>
      <c r="J30" s="11" t="s">
        <v>1338</v>
      </c>
      <c r="K30" s="11" t="s">
        <v>1563</v>
      </c>
      <c r="L30" s="11" t="s">
        <v>944</v>
      </c>
      <c r="N30" s="11" t="s">
        <v>1720</v>
      </c>
      <c r="O30" s="11" t="s">
        <v>1776</v>
      </c>
      <c r="P30" s="11" t="s">
        <v>1830</v>
      </c>
      <c r="Q30" s="11" t="s">
        <v>1951</v>
      </c>
      <c r="T30" s="11" t="s">
        <v>2070</v>
      </c>
      <c r="V30" s="11" t="s">
        <v>2286</v>
      </c>
      <c r="W30" s="11" t="s">
        <v>1767</v>
      </c>
    </row>
    <row r="31" spans="1:33" ht="15.75" customHeight="1">
      <c r="A31" s="11" t="s">
        <v>439</v>
      </c>
      <c r="D31" s="11" t="s">
        <v>739</v>
      </c>
      <c r="E31" s="11" t="s">
        <v>827</v>
      </c>
      <c r="G31" s="11" t="s">
        <v>1151</v>
      </c>
      <c r="I31" s="11" t="s">
        <v>1281</v>
      </c>
      <c r="J31" s="11" t="s">
        <v>1340</v>
      </c>
      <c r="K31" s="11" t="s">
        <v>1565</v>
      </c>
      <c r="L31" s="11" t="s">
        <v>1623</v>
      </c>
      <c r="N31" s="11" t="s">
        <v>1722</v>
      </c>
      <c r="P31" s="11" t="s">
        <v>1832</v>
      </c>
      <c r="Q31" s="11" t="s">
        <v>1953</v>
      </c>
      <c r="T31" s="11" t="s">
        <v>2072</v>
      </c>
      <c r="V31" s="11" t="s">
        <v>2288</v>
      </c>
      <c r="W31" s="11" t="s">
        <v>2374</v>
      </c>
    </row>
    <row r="32" spans="1:33" ht="15.75" customHeight="1">
      <c r="A32" s="11" t="s">
        <v>444</v>
      </c>
      <c r="D32" s="11" t="s">
        <v>741</v>
      </c>
      <c r="E32" s="11" t="s">
        <v>829</v>
      </c>
      <c r="G32" s="11" t="s">
        <v>1153</v>
      </c>
      <c r="J32" s="11" t="s">
        <v>1342</v>
      </c>
      <c r="K32" s="11" t="s">
        <v>1567</v>
      </c>
      <c r="L32" s="11" t="s">
        <v>1625</v>
      </c>
      <c r="P32" s="11" t="s">
        <v>1834</v>
      </c>
      <c r="Q32" s="11" t="s">
        <v>1955</v>
      </c>
      <c r="T32" s="11" t="s">
        <v>2074</v>
      </c>
      <c r="V32" s="11" t="s">
        <v>2290</v>
      </c>
      <c r="W32" s="11" t="s">
        <v>2376</v>
      </c>
    </row>
    <row r="33" spans="1:23" ht="15.75" customHeight="1">
      <c r="A33" s="11" t="s">
        <v>448</v>
      </c>
      <c r="D33" s="11" t="s">
        <v>743</v>
      </c>
      <c r="E33" s="11" t="s">
        <v>831</v>
      </c>
      <c r="G33" s="11" t="s">
        <v>1155</v>
      </c>
      <c r="J33" s="11" t="s">
        <v>1344</v>
      </c>
      <c r="L33" s="11" t="s">
        <v>1627</v>
      </c>
      <c r="P33" s="11" t="s">
        <v>1836</v>
      </c>
      <c r="Q33" s="11" t="s">
        <v>1433</v>
      </c>
      <c r="T33" s="11" t="s">
        <v>2076</v>
      </c>
      <c r="V33" s="11" t="s">
        <v>2292</v>
      </c>
      <c r="W33" s="11" t="s">
        <v>2222</v>
      </c>
    </row>
    <row r="34" spans="1:23" ht="15.75" customHeight="1">
      <c r="A34" s="11" t="s">
        <v>452</v>
      </c>
      <c r="D34" s="11" t="s">
        <v>745</v>
      </c>
      <c r="E34" s="11" t="s">
        <v>833</v>
      </c>
      <c r="G34" s="11" t="s">
        <v>753</v>
      </c>
      <c r="J34" s="11" t="s">
        <v>1346</v>
      </c>
      <c r="L34" s="11" t="s">
        <v>1629</v>
      </c>
      <c r="P34" s="11" t="s">
        <v>518</v>
      </c>
      <c r="Q34" s="11" t="s">
        <v>1958</v>
      </c>
      <c r="T34" s="11" t="s">
        <v>2078</v>
      </c>
      <c r="V34" s="11" t="s">
        <v>2294</v>
      </c>
      <c r="W34" s="11" t="s">
        <v>2379</v>
      </c>
    </row>
    <row r="35" spans="1:23" ht="15.75" customHeight="1">
      <c r="A35" s="11" t="s">
        <v>454</v>
      </c>
      <c r="D35" s="11" t="s">
        <v>747</v>
      </c>
      <c r="E35" s="11" t="s">
        <v>835</v>
      </c>
      <c r="G35" s="11" t="s">
        <v>1158</v>
      </c>
      <c r="J35" s="11" t="s">
        <v>1348</v>
      </c>
      <c r="L35" s="11" t="s">
        <v>1631</v>
      </c>
      <c r="P35" s="11" t="s">
        <v>1839</v>
      </c>
      <c r="Q35" s="11" t="s">
        <v>1960</v>
      </c>
      <c r="T35" s="11" t="s">
        <v>2080</v>
      </c>
      <c r="V35" s="11" t="s">
        <v>2296</v>
      </c>
      <c r="W35" s="11" t="s">
        <v>2381</v>
      </c>
    </row>
    <row r="36" spans="1:23" ht="15.75" customHeight="1">
      <c r="A36" s="11" t="s">
        <v>456</v>
      </c>
      <c r="D36" s="11" t="s">
        <v>749</v>
      </c>
      <c r="E36" s="11" t="s">
        <v>837</v>
      </c>
      <c r="G36" s="11" t="s">
        <v>1160</v>
      </c>
      <c r="J36" s="11" t="s">
        <v>1350</v>
      </c>
      <c r="L36" s="11" t="s">
        <v>1633</v>
      </c>
      <c r="P36" s="11" t="s">
        <v>1841</v>
      </c>
      <c r="Q36" s="11" t="s">
        <v>1962</v>
      </c>
      <c r="T36" s="11" t="s">
        <v>2082</v>
      </c>
      <c r="V36" s="11" t="s">
        <v>2298</v>
      </c>
      <c r="W36" s="11" t="s">
        <v>128</v>
      </c>
    </row>
    <row r="37" spans="1:23" ht="15.75" customHeight="1">
      <c r="A37" s="11" t="s">
        <v>458</v>
      </c>
      <c r="D37" s="11" t="s">
        <v>751</v>
      </c>
      <c r="E37" s="11" t="s">
        <v>839</v>
      </c>
      <c r="G37" s="11" t="s">
        <v>1162</v>
      </c>
      <c r="J37" s="11" t="s">
        <v>1352</v>
      </c>
      <c r="L37" s="11" t="s">
        <v>1635</v>
      </c>
      <c r="P37" s="11" t="s">
        <v>1843</v>
      </c>
      <c r="Q37" s="11" t="s">
        <v>1964</v>
      </c>
      <c r="T37" s="11" t="s">
        <v>2084</v>
      </c>
      <c r="V37" s="11" t="s">
        <v>2300</v>
      </c>
      <c r="W37" s="11" t="s">
        <v>2384</v>
      </c>
    </row>
    <row r="38" spans="1:23" ht="15.75" customHeight="1">
      <c r="A38" s="11" t="s">
        <v>460</v>
      </c>
      <c r="D38" s="11" t="s">
        <v>753</v>
      </c>
      <c r="E38" s="11" t="s">
        <v>841</v>
      </c>
      <c r="G38" s="11" t="s">
        <v>433</v>
      </c>
      <c r="J38" s="11" t="s">
        <v>492</v>
      </c>
      <c r="L38" s="11" t="s">
        <v>1637</v>
      </c>
      <c r="P38" s="11" t="s">
        <v>1845</v>
      </c>
      <c r="Q38" s="11" t="s">
        <v>1966</v>
      </c>
      <c r="T38" s="11" t="s">
        <v>2086</v>
      </c>
      <c r="V38" s="11" t="s">
        <v>2302</v>
      </c>
      <c r="W38" s="11" t="s">
        <v>2386</v>
      </c>
    </row>
    <row r="39" spans="1:23" ht="15.75" customHeight="1">
      <c r="A39" s="11" t="s">
        <v>462</v>
      </c>
      <c r="D39" s="11" t="s">
        <v>755</v>
      </c>
      <c r="E39" s="11" t="s">
        <v>843</v>
      </c>
      <c r="G39" s="11" t="s">
        <v>1165</v>
      </c>
      <c r="J39" s="11" t="s">
        <v>1355</v>
      </c>
      <c r="P39" s="11" t="s">
        <v>1847</v>
      </c>
      <c r="Q39" s="11" t="s">
        <v>608</v>
      </c>
      <c r="T39" s="11" t="s">
        <v>494</v>
      </c>
      <c r="V39" s="11" t="s">
        <v>2304</v>
      </c>
      <c r="W39" s="11" t="s">
        <v>2388</v>
      </c>
    </row>
    <row r="40" spans="1:23" ht="15.75" customHeight="1">
      <c r="A40" s="11" t="s">
        <v>464</v>
      </c>
      <c r="D40" s="11" t="s">
        <v>757</v>
      </c>
      <c r="E40" s="11" t="s">
        <v>845</v>
      </c>
      <c r="G40" s="11" t="s">
        <v>1167</v>
      </c>
      <c r="J40" s="11" t="s">
        <v>1357</v>
      </c>
      <c r="P40" s="11" t="s">
        <v>1393</v>
      </c>
      <c r="Q40" s="11" t="s">
        <v>1969</v>
      </c>
      <c r="T40" s="11" t="s">
        <v>2089</v>
      </c>
      <c r="V40" s="11" t="s">
        <v>2306</v>
      </c>
      <c r="W40" s="11" t="s">
        <v>2390</v>
      </c>
    </row>
    <row r="41" spans="1:23" ht="15.75" customHeight="1">
      <c r="A41" s="11" t="s">
        <v>466</v>
      </c>
      <c r="D41" s="11" t="s">
        <v>759</v>
      </c>
      <c r="E41" s="11" t="s">
        <v>847</v>
      </c>
      <c r="G41" s="11" t="s">
        <v>1169</v>
      </c>
      <c r="J41" s="11" t="s">
        <v>1359</v>
      </c>
      <c r="P41" s="11" t="s">
        <v>404</v>
      </c>
      <c r="Q41" s="11" t="s">
        <v>1971</v>
      </c>
      <c r="T41" s="11" t="s">
        <v>2091</v>
      </c>
      <c r="V41" s="11" t="s">
        <v>2308</v>
      </c>
      <c r="W41" s="11" t="s">
        <v>2392</v>
      </c>
    </row>
    <row r="42" spans="1:23" ht="15.75" customHeight="1">
      <c r="A42" s="11" t="s">
        <v>468</v>
      </c>
      <c r="D42" s="11" t="s">
        <v>761</v>
      </c>
      <c r="E42" s="11" t="s">
        <v>849</v>
      </c>
      <c r="G42" s="11" t="s">
        <v>1171</v>
      </c>
      <c r="J42" s="11" t="s">
        <v>1361</v>
      </c>
      <c r="P42" s="11" t="s">
        <v>1851</v>
      </c>
      <c r="T42" s="11" t="s">
        <v>2093</v>
      </c>
      <c r="V42" s="11" t="s">
        <v>574</v>
      </c>
      <c r="W42" s="11" t="s">
        <v>2394</v>
      </c>
    </row>
    <row r="43" spans="1:23" ht="15.75" customHeight="1">
      <c r="A43" s="11" t="s">
        <v>470</v>
      </c>
      <c r="D43" s="11" t="s">
        <v>763</v>
      </c>
      <c r="E43" s="11" t="s">
        <v>851</v>
      </c>
      <c r="G43" s="11" t="s">
        <v>1173</v>
      </c>
      <c r="J43" s="11" t="s">
        <v>1363</v>
      </c>
      <c r="P43" s="11" t="s">
        <v>1853</v>
      </c>
      <c r="T43" s="11" t="s">
        <v>2095</v>
      </c>
      <c r="V43" s="11" t="s">
        <v>2311</v>
      </c>
      <c r="W43" s="11" t="s">
        <v>2396</v>
      </c>
    </row>
    <row r="44" spans="1:23" ht="15.75" customHeight="1">
      <c r="A44" s="11" t="s">
        <v>472</v>
      </c>
      <c r="D44" s="11" t="s">
        <v>765</v>
      </c>
      <c r="E44" s="11" t="s">
        <v>853</v>
      </c>
      <c r="J44" s="11" t="s">
        <v>1365</v>
      </c>
      <c r="P44" s="11" t="s">
        <v>1855</v>
      </c>
      <c r="T44" s="11" t="s">
        <v>2097</v>
      </c>
      <c r="V44" s="11" t="s">
        <v>1162</v>
      </c>
    </row>
    <row r="45" spans="1:23" ht="15.75" customHeight="1">
      <c r="A45" s="11" t="s">
        <v>474</v>
      </c>
      <c r="D45" s="11" t="s">
        <v>767</v>
      </c>
      <c r="E45" s="11" t="s">
        <v>855</v>
      </c>
      <c r="J45" s="11" t="s">
        <v>1367</v>
      </c>
      <c r="P45" s="11" t="s">
        <v>1857</v>
      </c>
      <c r="T45" s="11" t="s">
        <v>2099</v>
      </c>
      <c r="V45" s="11" t="s">
        <v>2314</v>
      </c>
    </row>
    <row r="46" spans="1:23" ht="15.75" customHeight="1">
      <c r="A46" s="11" t="s">
        <v>476</v>
      </c>
      <c r="D46" s="11" t="s">
        <v>132</v>
      </c>
      <c r="E46" s="11" t="s">
        <v>857</v>
      </c>
      <c r="J46" s="11" t="s">
        <v>1369</v>
      </c>
      <c r="P46" s="11" t="s">
        <v>1859</v>
      </c>
      <c r="T46" s="11" t="s">
        <v>2101</v>
      </c>
      <c r="V46" s="11" t="s">
        <v>2316</v>
      </c>
    </row>
    <row r="47" spans="1:23" ht="15.75" customHeight="1">
      <c r="A47" s="11" t="s">
        <v>478</v>
      </c>
      <c r="D47" s="11" t="s">
        <v>770</v>
      </c>
      <c r="E47" s="11" t="s">
        <v>510</v>
      </c>
      <c r="J47" s="11" t="s">
        <v>1371</v>
      </c>
      <c r="P47" s="11" t="s">
        <v>1861</v>
      </c>
      <c r="T47" s="11" t="s">
        <v>2103</v>
      </c>
      <c r="V47" s="11" t="s">
        <v>2318</v>
      </c>
    </row>
    <row r="48" spans="1:23" ht="15.75" customHeight="1">
      <c r="A48" s="11" t="s">
        <v>480</v>
      </c>
      <c r="E48" s="11" t="s">
        <v>860</v>
      </c>
      <c r="J48" s="11" t="s">
        <v>1373</v>
      </c>
      <c r="P48" s="11" t="s">
        <v>1863</v>
      </c>
      <c r="T48" s="11" t="s">
        <v>1215</v>
      </c>
      <c r="V48" s="11" t="s">
        <v>2320</v>
      </c>
    </row>
    <row r="49" spans="1:20" ht="15.75" customHeight="1">
      <c r="A49" s="11" t="s">
        <v>482</v>
      </c>
      <c r="E49" s="11" t="s">
        <v>862</v>
      </c>
      <c r="J49" s="11" t="s">
        <v>1375</v>
      </c>
      <c r="P49" s="11" t="s">
        <v>1865</v>
      </c>
      <c r="T49" s="11" t="s">
        <v>2106</v>
      </c>
    </row>
    <row r="50" spans="1:20" ht="15.75" customHeight="1">
      <c r="A50" s="11" t="s">
        <v>484</v>
      </c>
      <c r="E50" s="11" t="s">
        <v>864</v>
      </c>
      <c r="J50" s="11" t="s">
        <v>1377</v>
      </c>
      <c r="P50" s="11" t="s">
        <v>1427</v>
      </c>
      <c r="T50" s="11" t="s">
        <v>2108</v>
      </c>
    </row>
    <row r="51" spans="1:20" ht="15.75" customHeight="1">
      <c r="A51" s="11" t="s">
        <v>486</v>
      </c>
      <c r="E51" s="11" t="s">
        <v>866</v>
      </c>
      <c r="J51" s="11" t="s">
        <v>1379</v>
      </c>
      <c r="P51" s="11" t="s">
        <v>1868</v>
      </c>
      <c r="T51" s="11" t="s">
        <v>2110</v>
      </c>
    </row>
    <row r="52" spans="1:20" ht="15.75" customHeight="1">
      <c r="A52" s="11" t="s">
        <v>488</v>
      </c>
      <c r="E52" s="11" t="s">
        <v>868</v>
      </c>
      <c r="J52" s="11" t="s">
        <v>1381</v>
      </c>
      <c r="P52" s="11" t="s">
        <v>1870</v>
      </c>
      <c r="T52" s="11" t="s">
        <v>2112</v>
      </c>
    </row>
    <row r="53" spans="1:20" ht="15.75" customHeight="1">
      <c r="A53" s="11" t="s">
        <v>490</v>
      </c>
      <c r="E53" s="11" t="s">
        <v>870</v>
      </c>
      <c r="J53" s="11" t="s">
        <v>1129</v>
      </c>
      <c r="P53" s="11" t="s">
        <v>1872</v>
      </c>
      <c r="T53" s="11" t="s">
        <v>2114</v>
      </c>
    </row>
    <row r="54" spans="1:20" ht="15.75" customHeight="1">
      <c r="A54" s="11" t="s">
        <v>492</v>
      </c>
      <c r="E54" s="11" t="s">
        <v>872</v>
      </c>
      <c r="J54" s="11" t="s">
        <v>1384</v>
      </c>
      <c r="P54" s="11" t="s">
        <v>1431</v>
      </c>
      <c r="T54" s="11" t="s">
        <v>2116</v>
      </c>
    </row>
    <row r="55" spans="1:20" ht="15.75" customHeight="1">
      <c r="A55" s="11" t="s">
        <v>494</v>
      </c>
      <c r="E55" s="11" t="s">
        <v>874</v>
      </c>
      <c r="J55" s="11" t="s">
        <v>1386</v>
      </c>
      <c r="P55" s="11" t="s">
        <v>1875</v>
      </c>
      <c r="T55" s="11" t="s">
        <v>2118</v>
      </c>
    </row>
    <row r="56" spans="1:20" ht="15.75" customHeight="1">
      <c r="A56" s="11" t="s">
        <v>496</v>
      </c>
      <c r="E56" s="11" t="s">
        <v>876</v>
      </c>
      <c r="J56" s="11" t="s">
        <v>1388</v>
      </c>
      <c r="P56" s="11" t="s">
        <v>749</v>
      </c>
      <c r="T56" s="11" t="s">
        <v>2120</v>
      </c>
    </row>
    <row r="57" spans="1:20" ht="15.75" customHeight="1">
      <c r="A57" s="11" t="s">
        <v>498</v>
      </c>
      <c r="E57" s="11" t="s">
        <v>878</v>
      </c>
      <c r="J57" s="11" t="s">
        <v>1390</v>
      </c>
      <c r="P57" s="11" t="s">
        <v>1878</v>
      </c>
      <c r="T57" s="11" t="s">
        <v>2122</v>
      </c>
    </row>
    <row r="58" spans="1:20" ht="15.75" customHeight="1">
      <c r="A58" s="11" t="s">
        <v>500</v>
      </c>
      <c r="E58" s="11" t="s">
        <v>880</v>
      </c>
      <c r="J58" s="11" t="s">
        <v>117</v>
      </c>
      <c r="P58" s="11" t="s">
        <v>586</v>
      </c>
      <c r="T58" s="11" t="s">
        <v>2124</v>
      </c>
    </row>
    <row r="59" spans="1:20" ht="15.75" customHeight="1">
      <c r="A59" s="11" t="s">
        <v>502</v>
      </c>
      <c r="E59" s="11" t="s">
        <v>882</v>
      </c>
      <c r="J59" s="11" t="s">
        <v>1393</v>
      </c>
      <c r="P59" s="11" t="s">
        <v>1881</v>
      </c>
      <c r="T59" s="11" t="s">
        <v>2126</v>
      </c>
    </row>
    <row r="60" spans="1:20" ht="15.75" customHeight="1">
      <c r="A60" s="11" t="s">
        <v>504</v>
      </c>
      <c r="E60" s="11" t="s">
        <v>884</v>
      </c>
      <c r="J60" s="11" t="s">
        <v>404</v>
      </c>
      <c r="P60" s="11" t="s">
        <v>1883</v>
      </c>
      <c r="T60" s="11" t="s">
        <v>2128</v>
      </c>
    </row>
    <row r="61" spans="1:20" ht="15.75" customHeight="1">
      <c r="A61" s="11" t="s">
        <v>506</v>
      </c>
      <c r="E61" s="11" t="s">
        <v>886</v>
      </c>
      <c r="J61" s="11" t="s">
        <v>1396</v>
      </c>
      <c r="P61" s="11" t="s">
        <v>1885</v>
      </c>
      <c r="T61" s="11" t="s">
        <v>2130</v>
      </c>
    </row>
    <row r="62" spans="1:20" ht="15.75" customHeight="1">
      <c r="A62" s="11" t="s">
        <v>508</v>
      </c>
      <c r="E62" s="11" t="s">
        <v>888</v>
      </c>
      <c r="J62" s="11" t="s">
        <v>1398</v>
      </c>
      <c r="P62" s="11" t="s">
        <v>1887</v>
      </c>
      <c r="T62" s="11" t="s">
        <v>2132</v>
      </c>
    </row>
    <row r="63" spans="1:20" ht="15.75" customHeight="1">
      <c r="A63" s="11" t="s">
        <v>510</v>
      </c>
      <c r="E63" s="11" t="s">
        <v>890</v>
      </c>
      <c r="J63" s="11" t="s">
        <v>1400</v>
      </c>
      <c r="P63" s="11" t="s">
        <v>1889</v>
      </c>
      <c r="T63" s="11" t="s">
        <v>2134</v>
      </c>
    </row>
    <row r="64" spans="1:20" ht="15.75" customHeight="1">
      <c r="A64" s="11" t="s">
        <v>512</v>
      </c>
      <c r="E64" s="11" t="s">
        <v>892</v>
      </c>
      <c r="J64" s="11" t="s">
        <v>1402</v>
      </c>
      <c r="P64" s="11" t="s">
        <v>1891</v>
      </c>
      <c r="T64" s="11" t="s">
        <v>2136</v>
      </c>
    </row>
    <row r="65" spans="1:20" ht="15.75" customHeight="1">
      <c r="A65" s="11" t="s">
        <v>514</v>
      </c>
      <c r="E65" s="11" t="s">
        <v>894</v>
      </c>
      <c r="J65" s="11" t="s">
        <v>622</v>
      </c>
      <c r="P65" s="11" t="s">
        <v>1893</v>
      </c>
      <c r="T65" s="11" t="s">
        <v>2138</v>
      </c>
    </row>
    <row r="66" spans="1:20" ht="15.75" customHeight="1">
      <c r="A66" s="11" t="s">
        <v>516</v>
      </c>
      <c r="E66" s="11" t="s">
        <v>896</v>
      </c>
      <c r="J66" s="11" t="s">
        <v>1405</v>
      </c>
      <c r="T66" s="11" t="s">
        <v>2140</v>
      </c>
    </row>
    <row r="67" spans="1:20" ht="15.75" customHeight="1">
      <c r="A67" s="11" t="s">
        <v>518</v>
      </c>
      <c r="E67" s="11" t="s">
        <v>898</v>
      </c>
      <c r="J67" s="11" t="s">
        <v>1407</v>
      </c>
      <c r="T67" s="11" t="s">
        <v>554</v>
      </c>
    </row>
    <row r="68" spans="1:20" ht="15.75" customHeight="1">
      <c r="A68" s="11" t="s">
        <v>520</v>
      </c>
      <c r="E68" s="11" t="s">
        <v>900</v>
      </c>
      <c r="J68" s="11" t="s">
        <v>1409</v>
      </c>
      <c r="T68" s="11" t="s">
        <v>2143</v>
      </c>
    </row>
    <row r="69" spans="1:20" ht="15.75" customHeight="1">
      <c r="A69" s="11" t="s">
        <v>522</v>
      </c>
      <c r="E69" s="11" t="s">
        <v>902</v>
      </c>
      <c r="J69" s="11" t="s">
        <v>1411</v>
      </c>
      <c r="T69" s="11" t="s">
        <v>2145</v>
      </c>
    </row>
    <row r="70" spans="1:20" ht="15.75" customHeight="1">
      <c r="A70" s="11" t="s">
        <v>524</v>
      </c>
      <c r="E70" s="11" t="s">
        <v>904</v>
      </c>
      <c r="J70" s="11" t="s">
        <v>1413</v>
      </c>
      <c r="T70" s="11" t="s">
        <v>2147</v>
      </c>
    </row>
    <row r="71" spans="1:20" ht="15.75" customHeight="1">
      <c r="A71" s="11" t="s">
        <v>526</v>
      </c>
      <c r="E71" s="11" t="s">
        <v>906</v>
      </c>
      <c r="J71" s="11" t="s">
        <v>1415</v>
      </c>
      <c r="T71" s="11" t="s">
        <v>2149</v>
      </c>
    </row>
    <row r="72" spans="1:20" ht="15.75" customHeight="1">
      <c r="A72" s="11" t="s">
        <v>528</v>
      </c>
      <c r="E72" s="11" t="s">
        <v>908</v>
      </c>
      <c r="J72" s="11" t="s">
        <v>1417</v>
      </c>
      <c r="T72" s="11" t="s">
        <v>2151</v>
      </c>
    </row>
    <row r="73" spans="1:20" ht="15.75" customHeight="1">
      <c r="A73" s="11" t="s">
        <v>530</v>
      </c>
      <c r="E73" s="11" t="s">
        <v>910</v>
      </c>
      <c r="J73" s="11" t="s">
        <v>1419</v>
      </c>
      <c r="T73" s="11" t="s">
        <v>2153</v>
      </c>
    </row>
    <row r="74" spans="1:20" ht="15.75" customHeight="1">
      <c r="A74" s="11" t="s">
        <v>404</v>
      </c>
      <c r="E74" s="11" t="s">
        <v>912</v>
      </c>
      <c r="J74" s="11" t="s">
        <v>1421</v>
      </c>
      <c r="T74" s="11" t="s">
        <v>2155</v>
      </c>
    </row>
    <row r="75" spans="1:20" ht="15.75" customHeight="1">
      <c r="A75" s="11" t="s">
        <v>533</v>
      </c>
      <c r="E75" s="11" t="s">
        <v>914</v>
      </c>
      <c r="J75" s="11" t="s">
        <v>1423</v>
      </c>
      <c r="T75" s="11" t="s">
        <v>2157</v>
      </c>
    </row>
    <row r="76" spans="1:20" ht="15.75" customHeight="1">
      <c r="A76" s="11" t="s">
        <v>535</v>
      </c>
      <c r="E76" s="11" t="s">
        <v>916</v>
      </c>
      <c r="J76" s="11" t="s">
        <v>1425</v>
      </c>
      <c r="T76" s="11" t="s">
        <v>586</v>
      </c>
    </row>
    <row r="77" spans="1:20" ht="15.75" customHeight="1">
      <c r="A77" s="11" t="s">
        <v>58</v>
      </c>
      <c r="E77" s="11" t="s">
        <v>918</v>
      </c>
      <c r="J77" s="11" t="s">
        <v>1427</v>
      </c>
      <c r="T77" s="11" t="s">
        <v>2160</v>
      </c>
    </row>
    <row r="78" spans="1:20" ht="15.75" customHeight="1">
      <c r="A78" s="11" t="s">
        <v>538</v>
      </c>
      <c r="E78" s="11" t="s">
        <v>920</v>
      </c>
      <c r="J78" s="11" t="s">
        <v>1429</v>
      </c>
      <c r="T78" s="11" t="s">
        <v>2162</v>
      </c>
    </row>
    <row r="79" spans="1:20" ht="15.75" customHeight="1">
      <c r="A79" s="11" t="s">
        <v>540</v>
      </c>
      <c r="E79" s="11" t="s">
        <v>922</v>
      </c>
      <c r="J79" s="11" t="s">
        <v>1431</v>
      </c>
      <c r="T79" s="11" t="s">
        <v>2164</v>
      </c>
    </row>
    <row r="80" spans="1:20" ht="15.75" customHeight="1">
      <c r="A80" s="11" t="s">
        <v>542</v>
      </c>
      <c r="E80" s="11" t="s">
        <v>924</v>
      </c>
      <c r="J80" s="11" t="s">
        <v>1433</v>
      </c>
      <c r="T80" s="11" t="s">
        <v>2166</v>
      </c>
    </row>
    <row r="81" spans="1:20" ht="15.75" customHeight="1">
      <c r="A81" s="11" t="s">
        <v>544</v>
      </c>
      <c r="E81" s="11" t="s">
        <v>926</v>
      </c>
      <c r="J81" s="11" t="s">
        <v>566</v>
      </c>
      <c r="T81" s="11" t="s">
        <v>433</v>
      </c>
    </row>
    <row r="82" spans="1:20" ht="15.75" customHeight="1">
      <c r="A82" s="11" t="s">
        <v>546</v>
      </c>
      <c r="E82" s="11" t="s">
        <v>928</v>
      </c>
      <c r="J82" s="11" t="s">
        <v>1436</v>
      </c>
      <c r="T82" s="11" t="s">
        <v>2169</v>
      </c>
    </row>
    <row r="83" spans="1:20" ht="15.75" customHeight="1">
      <c r="A83" s="11" t="s">
        <v>548</v>
      </c>
      <c r="E83" s="11" t="s">
        <v>930</v>
      </c>
      <c r="J83" s="11" t="s">
        <v>1438</v>
      </c>
      <c r="T83" s="11" t="s">
        <v>2171</v>
      </c>
    </row>
    <row r="84" spans="1:20" ht="15.75" customHeight="1">
      <c r="A84" s="11" t="s">
        <v>550</v>
      </c>
      <c r="E84" s="11" t="s">
        <v>932</v>
      </c>
      <c r="J84" s="11" t="s">
        <v>1440</v>
      </c>
      <c r="T84" s="11" t="s">
        <v>2173</v>
      </c>
    </row>
    <row r="85" spans="1:20" ht="15.75" customHeight="1">
      <c r="A85" s="11" t="s">
        <v>552</v>
      </c>
      <c r="E85" s="11" t="s">
        <v>934</v>
      </c>
      <c r="J85" s="11" t="s">
        <v>1442</v>
      </c>
      <c r="T85" s="11" t="s">
        <v>2175</v>
      </c>
    </row>
    <row r="86" spans="1:20" ht="15.75" customHeight="1">
      <c r="A86" s="11" t="s">
        <v>554</v>
      </c>
      <c r="E86" s="11" t="s">
        <v>936</v>
      </c>
      <c r="J86" s="11" t="s">
        <v>1444</v>
      </c>
      <c r="T86" s="11" t="s">
        <v>2177</v>
      </c>
    </row>
    <row r="87" spans="1:20" ht="15.75" customHeight="1">
      <c r="A87" s="11" t="s">
        <v>556</v>
      </c>
      <c r="E87" s="11" t="s">
        <v>938</v>
      </c>
      <c r="J87" s="11" t="s">
        <v>1446</v>
      </c>
      <c r="T87" s="11" t="s">
        <v>132</v>
      </c>
    </row>
    <row r="88" spans="1:20" ht="15.75" customHeight="1">
      <c r="A88" s="11" t="s">
        <v>558</v>
      </c>
      <c r="E88" s="11" t="s">
        <v>940</v>
      </c>
      <c r="J88" s="11" t="s">
        <v>1448</v>
      </c>
      <c r="T88" s="11" t="s">
        <v>2180</v>
      </c>
    </row>
    <row r="89" spans="1:20" ht="15.75" customHeight="1">
      <c r="A89" s="11" t="s">
        <v>560</v>
      </c>
      <c r="E89" s="11" t="s">
        <v>942</v>
      </c>
      <c r="J89" s="11" t="s">
        <v>1450</v>
      </c>
    </row>
    <row r="90" spans="1:20" ht="15.75" customHeight="1">
      <c r="A90" s="11" t="s">
        <v>562</v>
      </c>
      <c r="E90" s="11" t="s">
        <v>944</v>
      </c>
      <c r="J90" s="11" t="s">
        <v>1452</v>
      </c>
    </row>
    <row r="91" spans="1:20" ht="15.75" customHeight="1">
      <c r="A91" s="11" t="s">
        <v>564</v>
      </c>
      <c r="E91" s="11" t="s">
        <v>946</v>
      </c>
      <c r="J91" s="11" t="s">
        <v>1454</v>
      </c>
    </row>
    <row r="92" spans="1:20" ht="15.75" customHeight="1">
      <c r="A92" s="11" t="s">
        <v>566</v>
      </c>
      <c r="E92" s="11" t="s">
        <v>948</v>
      </c>
      <c r="J92" s="11" t="s">
        <v>1456</v>
      </c>
    </row>
    <row r="93" spans="1:20" ht="15.75" customHeight="1">
      <c r="A93" s="11" t="s">
        <v>568</v>
      </c>
      <c r="E93" s="11" t="s">
        <v>950</v>
      </c>
      <c r="J93" s="11" t="s">
        <v>1458</v>
      </c>
    </row>
    <row r="94" spans="1:20" ht="15.75" customHeight="1">
      <c r="A94" s="11" t="s">
        <v>570</v>
      </c>
      <c r="E94" s="11" t="s">
        <v>952</v>
      </c>
      <c r="J94" s="11" t="s">
        <v>1460</v>
      </c>
    </row>
    <row r="95" spans="1:20" ht="15.75" customHeight="1">
      <c r="A95" s="11" t="s">
        <v>572</v>
      </c>
      <c r="E95" s="11" t="s">
        <v>954</v>
      </c>
      <c r="J95" s="11" t="s">
        <v>1462</v>
      </c>
    </row>
    <row r="96" spans="1:20" ht="15.75" customHeight="1">
      <c r="A96" s="11" t="s">
        <v>574</v>
      </c>
      <c r="E96" s="11" t="s">
        <v>956</v>
      </c>
      <c r="J96" s="11" t="s">
        <v>1464</v>
      </c>
    </row>
    <row r="97" spans="1:10" ht="15.75" customHeight="1">
      <c r="A97" s="11" t="s">
        <v>576</v>
      </c>
      <c r="E97" s="11" t="s">
        <v>958</v>
      </c>
      <c r="J97" s="11" t="s">
        <v>1466</v>
      </c>
    </row>
    <row r="98" spans="1:10" ht="15.75" customHeight="1">
      <c r="A98" s="11" t="s">
        <v>578</v>
      </c>
      <c r="E98" s="11" t="s">
        <v>960</v>
      </c>
      <c r="J98" s="11" t="s">
        <v>1468</v>
      </c>
    </row>
    <row r="99" spans="1:10" ht="15.75" customHeight="1">
      <c r="A99" s="11" t="s">
        <v>580</v>
      </c>
      <c r="E99" s="11" t="s">
        <v>962</v>
      </c>
      <c r="J99" s="11" t="s">
        <v>1470</v>
      </c>
    </row>
    <row r="100" spans="1:10" ht="15.75" customHeight="1">
      <c r="A100" s="11" t="s">
        <v>582</v>
      </c>
      <c r="E100" s="11" t="s">
        <v>964</v>
      </c>
      <c r="J100" s="11" t="s">
        <v>1472</v>
      </c>
    </row>
    <row r="101" spans="1:10" ht="15.75" customHeight="1">
      <c r="A101" s="11" t="s">
        <v>584</v>
      </c>
      <c r="E101" s="11" t="s">
        <v>966</v>
      </c>
      <c r="J101" s="11" t="s">
        <v>1474</v>
      </c>
    </row>
    <row r="102" spans="1:10" ht="15.75" customHeight="1">
      <c r="A102" s="11" t="s">
        <v>586</v>
      </c>
      <c r="E102" s="11" t="s">
        <v>968</v>
      </c>
      <c r="J102" s="11" t="s">
        <v>1476</v>
      </c>
    </row>
    <row r="103" spans="1:10" ht="15.75" customHeight="1">
      <c r="A103" s="11" t="s">
        <v>588</v>
      </c>
      <c r="E103" s="11" t="s">
        <v>970</v>
      </c>
      <c r="J103" s="11" t="s">
        <v>1478</v>
      </c>
    </row>
    <row r="104" spans="1:10" ht="15.75" customHeight="1">
      <c r="A104" s="11" t="s">
        <v>590</v>
      </c>
      <c r="E104" s="11" t="s">
        <v>972</v>
      </c>
      <c r="J104" s="11" t="s">
        <v>1480</v>
      </c>
    </row>
    <row r="105" spans="1:10" ht="15.75" customHeight="1">
      <c r="A105" s="11" t="s">
        <v>592</v>
      </c>
      <c r="E105" s="11" t="s">
        <v>974</v>
      </c>
      <c r="J105" s="11" t="s">
        <v>1482</v>
      </c>
    </row>
    <row r="106" spans="1:10" ht="15.75" customHeight="1">
      <c r="A106" s="11" t="s">
        <v>594</v>
      </c>
      <c r="E106" s="11" t="s">
        <v>976</v>
      </c>
      <c r="J106" s="11" t="s">
        <v>1484</v>
      </c>
    </row>
    <row r="107" spans="1:10" ht="15.75" customHeight="1">
      <c r="A107" s="11" t="s">
        <v>596</v>
      </c>
      <c r="E107" s="11" t="s">
        <v>978</v>
      </c>
      <c r="J107" s="11" t="s">
        <v>1486</v>
      </c>
    </row>
    <row r="108" spans="1:10" ht="15.75" customHeight="1">
      <c r="A108" s="11" t="s">
        <v>598</v>
      </c>
      <c r="E108" s="11" t="s">
        <v>980</v>
      </c>
      <c r="J108" s="11" t="s">
        <v>1488</v>
      </c>
    </row>
    <row r="109" spans="1:10" ht="15.75" customHeight="1">
      <c r="A109" s="11" t="s">
        <v>600</v>
      </c>
      <c r="E109" s="11" t="s">
        <v>982</v>
      </c>
      <c r="J109" s="11" t="s">
        <v>1490</v>
      </c>
    </row>
    <row r="110" spans="1:10" ht="15.75" customHeight="1">
      <c r="A110" s="11" t="s">
        <v>602</v>
      </c>
      <c r="E110" s="11" t="s">
        <v>984</v>
      </c>
      <c r="J110" s="11" t="s">
        <v>1492</v>
      </c>
    </row>
    <row r="111" spans="1:10" ht="15.75" customHeight="1">
      <c r="A111" s="11" t="s">
        <v>604</v>
      </c>
      <c r="E111" s="11" t="s">
        <v>986</v>
      </c>
      <c r="J111" s="11" t="s">
        <v>1494</v>
      </c>
    </row>
    <row r="112" spans="1:10" ht="15.75" customHeight="1">
      <c r="A112" s="11" t="s">
        <v>606</v>
      </c>
      <c r="E112" s="11" t="s">
        <v>988</v>
      </c>
      <c r="J112" s="11" t="s">
        <v>1496</v>
      </c>
    </row>
    <row r="113" spans="1:10" ht="15.75" customHeight="1">
      <c r="A113" s="11" t="s">
        <v>608</v>
      </c>
      <c r="E113" s="11" t="s">
        <v>990</v>
      </c>
      <c r="J113" s="11" t="s">
        <v>1498</v>
      </c>
    </row>
    <row r="114" spans="1:10" ht="15.75" customHeight="1">
      <c r="A114" s="11" t="s">
        <v>610</v>
      </c>
      <c r="E114" s="11" t="s">
        <v>992</v>
      </c>
      <c r="J114" s="11" t="s">
        <v>1500</v>
      </c>
    </row>
    <row r="115" spans="1:10" ht="15.75" customHeight="1">
      <c r="A115" s="11" t="s">
        <v>612</v>
      </c>
      <c r="E115" s="11" t="s">
        <v>994</v>
      </c>
      <c r="J115" s="11" t="s">
        <v>1502</v>
      </c>
    </row>
    <row r="116" spans="1:10" ht="15.75" customHeight="1">
      <c r="A116" s="11" t="s">
        <v>614</v>
      </c>
      <c r="E116" s="11" t="s">
        <v>996</v>
      </c>
      <c r="J116" s="11" t="s">
        <v>1504</v>
      </c>
    </row>
    <row r="117" spans="1:10" ht="15.75" customHeight="1">
      <c r="A117" s="11" t="s">
        <v>616</v>
      </c>
      <c r="E117" s="11" t="s">
        <v>998</v>
      </c>
      <c r="J117" s="11" t="s">
        <v>1506</v>
      </c>
    </row>
    <row r="118" spans="1:10" ht="15.75" customHeight="1">
      <c r="A118" s="11" t="s">
        <v>618</v>
      </c>
      <c r="E118" s="11" t="s">
        <v>1000</v>
      </c>
    </row>
    <row r="119" spans="1:10" ht="15.75" customHeight="1">
      <c r="A119" s="11" t="s">
        <v>620</v>
      </c>
      <c r="E119" s="11" t="s">
        <v>1002</v>
      </c>
    </row>
    <row r="120" spans="1:10" ht="15.75" customHeight="1">
      <c r="A120" s="11" t="s">
        <v>622</v>
      </c>
      <c r="E120" s="11" t="s">
        <v>1004</v>
      </c>
    </row>
    <row r="121" spans="1:10" ht="15.75" customHeight="1">
      <c r="A121" s="11" t="s">
        <v>624</v>
      </c>
      <c r="E121" s="11" t="s">
        <v>1006</v>
      </c>
    </row>
    <row r="122" spans="1:10" ht="15.75" customHeight="1">
      <c r="A122" s="11" t="s">
        <v>626</v>
      </c>
      <c r="E122" s="11" t="s">
        <v>1008</v>
      </c>
    </row>
    <row r="123" spans="1:10" ht="15.75" customHeight="1">
      <c r="A123" s="11" t="s">
        <v>628</v>
      </c>
      <c r="E123" s="11" t="s">
        <v>1010</v>
      </c>
    </row>
    <row r="124" spans="1:10" ht="15.75" customHeight="1">
      <c r="A124" s="11" t="s">
        <v>630</v>
      </c>
      <c r="E124" s="11" t="s">
        <v>1012</v>
      </c>
    </row>
    <row r="125" spans="1:10" ht="15.75" customHeight="1">
      <c r="A125" s="11" t="s">
        <v>632</v>
      </c>
    </row>
    <row r="126" spans="1:10" ht="15.75" customHeight="1">
      <c r="A126" s="11" t="s">
        <v>634</v>
      </c>
    </row>
    <row r="127" spans="1:10" ht="15.75" customHeight="1"/>
    <row r="128" spans="1:10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41</vt:i4>
      </vt:variant>
    </vt:vector>
  </HeadingPairs>
  <TitlesOfParts>
    <vt:vector size="47" baseType="lpstr">
      <vt:lpstr>Contratación_Servicio_Educativo</vt:lpstr>
      <vt:lpstr>notas</vt:lpstr>
      <vt:lpstr>Hoja2</vt:lpstr>
      <vt:lpstr>Areas_Desempeño</vt:lpstr>
      <vt:lpstr>Perfil_Del personal</vt:lpstr>
      <vt:lpstr>DEPARTAMENTOS</vt:lpstr>
      <vt:lpstr>Administrativo</vt:lpstr>
      <vt:lpstr>AMAZONAS</vt:lpstr>
      <vt:lpstr>ANTIOQUIA</vt:lpstr>
      <vt:lpstr>ARAUCA</vt:lpstr>
      <vt:lpstr>ARCHIPIÉLAGO_DE_SAN_ANDRÉS_PROVIDENCIA_Y_SANTA_CATALINA</vt:lpstr>
      <vt:lpstr>ATLÁNTICO</vt:lpstr>
      <vt:lpstr>BOGOTÁ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DEPARTAMENTO</vt:lpstr>
      <vt:lpstr>Directivo_docente</vt:lpstr>
      <vt:lpstr>directivo_docente_</vt:lpstr>
      <vt:lpstr>Docente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Personal_de_apoyo</vt:lpstr>
      <vt:lpstr>Personal_servicios_generales</vt:lpstr>
      <vt:lpstr>PROVIDENCIA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campos hoyos</dc:creator>
  <cp:lastModifiedBy>Jeferson Saavedra</cp:lastModifiedBy>
  <cp:lastPrinted>2022-02-10T01:17:02Z</cp:lastPrinted>
  <dcterms:created xsi:type="dcterms:W3CDTF">2021-01-25T22:33:02Z</dcterms:created>
  <dcterms:modified xsi:type="dcterms:W3CDTF">2022-02-10T01:19:00Z</dcterms:modified>
</cp:coreProperties>
</file>